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8940" yWindow="75" windowWidth="19530" windowHeight="12270"/>
  </bookViews>
  <sheets>
    <sheet name="PP-R PipeLife" sheetId="2" r:id="rId1"/>
  </sheets>
  <definedNames>
    <definedName name="_xlnm.Print_Area" localSheetId="0">'PP-R PipeLife'!$A$1:$Q$230</definedName>
  </definedNames>
  <calcPr calcId="145621"/>
</workbook>
</file>

<file path=xl/calcChain.xml><?xml version="1.0" encoding="utf-8"?>
<calcChain xmlns="http://schemas.openxmlformats.org/spreadsheetml/2006/main">
  <c r="Q90" i="2" l="1"/>
  <c r="Q89" i="2"/>
  <c r="Q88" i="2"/>
  <c r="Q87" i="2"/>
  <c r="Q86" i="2"/>
  <c r="Q85" i="2"/>
  <c r="H156" i="2"/>
  <c r="H155" i="2"/>
  <c r="H154" i="2"/>
  <c r="H153" i="2"/>
  <c r="H152" i="2"/>
  <c r="H128" i="2"/>
  <c r="H127" i="2"/>
  <c r="Q156" i="2"/>
  <c r="Q155" i="2"/>
  <c r="Q154" i="2"/>
  <c r="Q153" i="2"/>
  <c r="Q152" i="2"/>
  <c r="Q128" i="2"/>
  <c r="Q127" i="2"/>
  <c r="H172" i="2"/>
  <c r="H171" i="2"/>
  <c r="Q172" i="2"/>
  <c r="Q171" i="2"/>
  <c r="M178" i="2" l="1"/>
  <c r="M191" i="2"/>
  <c r="M164" i="2"/>
  <c r="M165" i="2"/>
  <c r="M141" i="2"/>
  <c r="M142" i="2"/>
  <c r="M143" i="2"/>
  <c r="M144" i="2"/>
  <c r="M145" i="2"/>
  <c r="M146" i="2"/>
  <c r="M147" i="2"/>
  <c r="M107" i="2"/>
  <c r="M108" i="2"/>
  <c r="M109" i="2"/>
  <c r="M110" i="2"/>
  <c r="M111" i="2"/>
  <c r="M112" i="2"/>
  <c r="M113" i="2"/>
  <c r="M25" i="2"/>
  <c r="M26" i="2"/>
  <c r="M27" i="2"/>
  <c r="M28" i="2"/>
  <c r="M29" i="2"/>
  <c r="M30" i="2"/>
  <c r="M31" i="2"/>
  <c r="M32" i="2"/>
  <c r="M33" i="2"/>
  <c r="M34" i="2"/>
  <c r="Q21" i="2" l="1"/>
  <c r="H21" i="2"/>
  <c r="H225" i="2" l="1"/>
  <c r="Q225" i="2"/>
  <c r="Q224" i="2"/>
  <c r="Q223" i="2"/>
  <c r="Q222" i="2"/>
  <c r="Q221" i="2"/>
  <c r="Q220" i="2"/>
  <c r="Q219" i="2"/>
  <c r="H220" i="2"/>
  <c r="H221" i="2"/>
  <c r="Q160" i="2"/>
  <c r="H160" i="2"/>
  <c r="Q159" i="2"/>
  <c r="H159" i="2"/>
  <c r="Q158" i="2"/>
  <c r="H158" i="2"/>
  <c r="Q157" i="2"/>
  <c r="H157" i="2"/>
  <c r="H212" i="2"/>
  <c r="H211" i="2"/>
  <c r="Q211" i="2"/>
  <c r="Q210" i="2"/>
  <c r="Q206" i="2"/>
  <c r="Q205" i="2"/>
  <c r="Q204" i="2"/>
  <c r="Q118" i="2"/>
  <c r="Q117" i="2"/>
  <c r="H119" i="2"/>
  <c r="H118" i="2"/>
  <c r="H117" i="2"/>
  <c r="Q187" i="2"/>
  <c r="Q186" i="2"/>
  <c r="Q185" i="2"/>
  <c r="Q184" i="2"/>
  <c r="Q183" i="2"/>
  <c r="H186" i="2"/>
  <c r="H185" i="2"/>
  <c r="H184" i="2"/>
  <c r="H183" i="2"/>
  <c r="Q174" i="2"/>
  <c r="Q173" i="2"/>
  <c r="Q170" i="2"/>
  <c r="Q169" i="2"/>
  <c r="H174" i="2"/>
  <c r="H173" i="2"/>
  <c r="H170" i="2"/>
  <c r="H169" i="2"/>
  <c r="Q151" i="2"/>
  <c r="H151" i="2"/>
  <c r="Q137" i="2"/>
  <c r="Q136" i="2"/>
  <c r="Q135" i="2"/>
  <c r="Q134" i="2"/>
  <c r="Q133" i="2"/>
  <c r="H137" i="2"/>
  <c r="H136" i="2"/>
  <c r="H135" i="2"/>
  <c r="H134" i="2"/>
  <c r="H133" i="2"/>
  <c r="Q129" i="2"/>
  <c r="Q126" i="2"/>
  <c r="Q125" i="2"/>
  <c r="H129" i="2"/>
  <c r="H126" i="2"/>
  <c r="H125" i="2"/>
  <c r="Q103" i="2"/>
  <c r="Q102" i="2"/>
  <c r="Q101" i="2"/>
  <c r="Q97" i="2"/>
  <c r="Q96" i="2"/>
  <c r="Q73" i="2"/>
  <c r="Q74" i="2"/>
  <c r="Q75" i="2"/>
  <c r="H72" i="2"/>
  <c r="H71" i="2"/>
  <c r="H70" i="2"/>
  <c r="H69" i="2"/>
  <c r="H68" i="2"/>
  <c r="H67" i="2"/>
  <c r="Q62" i="2"/>
  <c r="Q63" i="2"/>
  <c r="Q48" i="2"/>
  <c r="Q47" i="2"/>
  <c r="Q46" i="2"/>
  <c r="Q45" i="2"/>
  <c r="Q44" i="2"/>
  <c r="Q43" i="2"/>
  <c r="Q42" i="2"/>
  <c r="Q41" i="2"/>
  <c r="Q40" i="2"/>
  <c r="Q39" i="2"/>
  <c r="H48" i="2"/>
  <c r="H47" i="2"/>
  <c r="H46" i="2"/>
  <c r="H45" i="2"/>
  <c r="Q15" i="2"/>
  <c r="Q16" i="2"/>
  <c r="Q17" i="2"/>
  <c r="Q18" i="2"/>
  <c r="Q19" i="2"/>
  <c r="Q20" i="2"/>
  <c r="H219" i="2"/>
  <c r="H207" i="2"/>
  <c r="Q200" i="2"/>
  <c r="Q199" i="2"/>
  <c r="Q198" i="2"/>
  <c r="H203" i="2"/>
  <c r="H202" i="2"/>
  <c r="H201" i="2"/>
  <c r="H200" i="2"/>
  <c r="H199" i="2"/>
  <c r="H198" i="2"/>
  <c r="H103" i="2"/>
  <c r="H102" i="2"/>
  <c r="H101" i="2"/>
  <c r="H100" i="2"/>
  <c r="H99" i="2"/>
  <c r="H98" i="2"/>
  <c r="H97" i="2"/>
  <c r="H93" i="2"/>
  <c r="H92" i="2"/>
  <c r="H91" i="2"/>
  <c r="H87" i="2"/>
  <c r="H86" i="2"/>
  <c r="H85" i="2"/>
  <c r="H84" i="2"/>
  <c r="H83" i="2"/>
  <c r="H82" i="2"/>
  <c r="H81" i="2"/>
  <c r="Q81" i="2"/>
  <c r="Q80" i="2"/>
  <c r="Q79" i="2"/>
  <c r="H77" i="2"/>
  <c r="H76" i="2"/>
  <c r="Q72" i="2"/>
  <c r="Q71" i="2"/>
  <c r="Q70" i="2"/>
  <c r="Q69" i="2"/>
  <c r="Q65" i="2"/>
  <c r="Q64" i="2"/>
  <c r="Q61" i="2"/>
  <c r="Q60" i="2"/>
  <c r="Q59" i="2"/>
  <c r="Q58" i="2"/>
  <c r="Q57" i="2"/>
  <c r="Q56" i="2"/>
  <c r="Q55" i="2"/>
  <c r="H61" i="2"/>
  <c r="H60" i="2"/>
  <c r="H59" i="2"/>
  <c r="H58" i="2"/>
  <c r="H57" i="2"/>
  <c r="H56" i="2"/>
  <c r="H55" i="2"/>
  <c r="H44" i="2"/>
  <c r="H43" i="2"/>
  <c r="H42" i="2"/>
  <c r="H41" i="2"/>
  <c r="H40" i="2"/>
  <c r="H39" i="2"/>
  <c r="Q12" i="2"/>
  <c r="Q13" i="2"/>
  <c r="Q14" i="2"/>
  <c r="H12" i="2"/>
  <c r="H13" i="2"/>
  <c r="H14" i="2"/>
  <c r="H15" i="2"/>
  <c r="H16" i="2"/>
  <c r="H17" i="2"/>
  <c r="H18" i="2"/>
  <c r="H19" i="2"/>
  <c r="H20" i="2"/>
</calcChain>
</file>

<file path=xl/sharedStrings.xml><?xml version="1.0" encoding="utf-8"?>
<sst xmlns="http://schemas.openxmlformats.org/spreadsheetml/2006/main" count="589" uniqueCount="274">
  <si>
    <t>40 x 3,7</t>
  </si>
  <si>
    <t>50 x 4,6</t>
  </si>
  <si>
    <t>63 x 5,8</t>
  </si>
  <si>
    <t>90 x 8,2</t>
  </si>
  <si>
    <t>20 x 2,8</t>
  </si>
  <si>
    <t>25 x 3,5</t>
  </si>
  <si>
    <t>50 x 6,9</t>
  </si>
  <si>
    <t>20 x 3,4</t>
  </si>
  <si>
    <t>25 x 4,2</t>
  </si>
  <si>
    <t>32 x 5,4</t>
  </si>
  <si>
    <t>40 x 6,7</t>
  </si>
  <si>
    <t>90 x 15,0</t>
  </si>
  <si>
    <t>25x20x25</t>
  </si>
  <si>
    <t>25x20x20</t>
  </si>
  <si>
    <t>32x20x32</t>
  </si>
  <si>
    <t>32x20x25</t>
  </si>
  <si>
    <t>32x25x32</t>
  </si>
  <si>
    <t>25/20</t>
  </si>
  <si>
    <t>32/20</t>
  </si>
  <si>
    <t>32/25</t>
  </si>
  <si>
    <t>40/25</t>
  </si>
  <si>
    <t>40/32</t>
  </si>
  <si>
    <t>50/32</t>
  </si>
  <si>
    <t>50/40</t>
  </si>
  <si>
    <t>63/40</t>
  </si>
  <si>
    <t>63/50</t>
  </si>
  <si>
    <t>75/63</t>
  </si>
  <si>
    <t>32 x 4,4</t>
  </si>
  <si>
    <t>Тройник</t>
  </si>
  <si>
    <t>Муфта</t>
  </si>
  <si>
    <t>Заглушка</t>
  </si>
  <si>
    <t>Настенный комплект</t>
  </si>
  <si>
    <t>20 x 1/2"</t>
  </si>
  <si>
    <t>20 x 3/4"</t>
  </si>
  <si>
    <t>25 x 3/4"</t>
  </si>
  <si>
    <t>25 x 1"</t>
  </si>
  <si>
    <t>32 x 1"</t>
  </si>
  <si>
    <t>32 x 2,9</t>
  </si>
  <si>
    <t>75 x 6,8</t>
  </si>
  <si>
    <t>40 x 5,5</t>
  </si>
  <si>
    <t>63 x 8,6</t>
  </si>
  <si>
    <t>75 x 10,3</t>
  </si>
  <si>
    <t>90 x 12,3</t>
  </si>
  <si>
    <t>50 x 8,3</t>
  </si>
  <si>
    <t>63 x 10,5</t>
  </si>
  <si>
    <t>75 x 12,5</t>
  </si>
  <si>
    <t>110 x 10,0</t>
  </si>
  <si>
    <t>110 x 18,3</t>
  </si>
  <si>
    <t>110 x 15,1</t>
  </si>
  <si>
    <t>20 x 1,9</t>
  </si>
  <si>
    <t>25 x 2,3</t>
  </si>
  <si>
    <t>63 x 2"</t>
  </si>
  <si>
    <t>25 x 1/2"</t>
  </si>
  <si>
    <t>32 x 3/4"</t>
  </si>
  <si>
    <t>20 x 1"</t>
  </si>
  <si>
    <t>75/50</t>
  </si>
  <si>
    <t>Опора</t>
  </si>
  <si>
    <t>Фильтр</t>
  </si>
  <si>
    <t>Артикул</t>
  </si>
  <si>
    <t>Тройник переходной</t>
  </si>
  <si>
    <t>Крестовина</t>
  </si>
  <si>
    <t>DN 20</t>
  </si>
  <si>
    <t>DN 25</t>
  </si>
  <si>
    <t>DN 32</t>
  </si>
  <si>
    <t>DN 40</t>
  </si>
  <si>
    <t>DN 50</t>
  </si>
  <si>
    <t>DN 63</t>
  </si>
  <si>
    <t>DN 75</t>
  </si>
  <si>
    <t>Цена, Euro</t>
  </si>
  <si>
    <t>Размер D x S, мм</t>
  </si>
  <si>
    <t>Скидка</t>
  </si>
  <si>
    <t>Цена, РУБ</t>
  </si>
  <si>
    <t>Труба PN10 L=4м (для ХВС) SDR 11</t>
  </si>
  <si>
    <t>Труба PN16 L=4м (для ХВС) SDR 7,4</t>
  </si>
  <si>
    <t>Труба PN20 L=4м (для ХВС и ГВС) SDR 6</t>
  </si>
  <si>
    <t>Калужская обл., г. Жуков</t>
  </si>
  <si>
    <t>ул. Первомайская, д. 9/16</t>
  </si>
  <si>
    <t>тел.: +7 (48432)  5-50-95</t>
  </si>
  <si>
    <t>Размер D, мм</t>
  </si>
  <si>
    <t>Муфта переходная вн./нар.</t>
  </si>
  <si>
    <t>Заглушка резьбовая</t>
  </si>
  <si>
    <t xml:space="preserve">Курс ЦБ </t>
  </si>
  <si>
    <t>Разборное соединение</t>
  </si>
  <si>
    <t>Опора двойная</t>
  </si>
  <si>
    <t>Инструменты для монтажа</t>
  </si>
  <si>
    <t>Наименование</t>
  </si>
  <si>
    <t>Трубы из полипропилена PipeLife</t>
  </si>
  <si>
    <t>Фитинги из полипропилена PipeLife</t>
  </si>
  <si>
    <t>Труба GFR со стекловолокном PN16 L=4м (для ГВС и отопления) SDR 7,4</t>
  </si>
  <si>
    <t>Труба GFR со стекловолокном PN20 L=4м (для ГВС и отопления) SDR 6</t>
  </si>
  <si>
    <t>125 x 17,1</t>
  </si>
  <si>
    <t>125 x 20,8</t>
  </si>
  <si>
    <t>Запорная арматура из полипропилена PipeLife</t>
  </si>
  <si>
    <t>BB15008</t>
  </si>
  <si>
    <t>BB15010</t>
  </si>
  <si>
    <t>BB15012</t>
  </si>
  <si>
    <t>BB15014</t>
  </si>
  <si>
    <t>BB15016</t>
  </si>
  <si>
    <t>BB15018</t>
  </si>
  <si>
    <t>BB15020</t>
  </si>
  <si>
    <t>BB15022</t>
  </si>
  <si>
    <t>BB15024</t>
  </si>
  <si>
    <t>BB16008</t>
  </si>
  <si>
    <t>BB16010</t>
  </si>
  <si>
    <t>BB16012</t>
  </si>
  <si>
    <t>BB16014</t>
  </si>
  <si>
    <t>BB16016</t>
  </si>
  <si>
    <t>BB16018</t>
  </si>
  <si>
    <t>BB16020</t>
  </si>
  <si>
    <t>BB16022</t>
  </si>
  <si>
    <t>BB16024</t>
  </si>
  <si>
    <t>BB10022</t>
  </si>
  <si>
    <t>BB10024</t>
  </si>
  <si>
    <t>BGF10020</t>
  </si>
  <si>
    <t>BGF10022</t>
  </si>
  <si>
    <t>BGF10024</t>
  </si>
  <si>
    <t>BGF12020</t>
  </si>
  <si>
    <t>BGF12022</t>
  </si>
  <si>
    <t>BGF12024</t>
  </si>
  <si>
    <t>BM11020</t>
  </si>
  <si>
    <t>BDK12508</t>
  </si>
  <si>
    <t>BDK12510</t>
  </si>
  <si>
    <t>BDK12012</t>
  </si>
  <si>
    <t>Отвод 45°</t>
  </si>
  <si>
    <t>BD12020</t>
  </si>
  <si>
    <t>Отвод 45° вн/нар</t>
  </si>
  <si>
    <t>Отвод 90° вн/нар</t>
  </si>
  <si>
    <t>BТ13120</t>
  </si>
  <si>
    <t>32x20x20</t>
  </si>
  <si>
    <t>BKB14120</t>
  </si>
  <si>
    <t>BK48110</t>
  </si>
  <si>
    <t>BK48112</t>
  </si>
  <si>
    <t>Перекрещивание</t>
  </si>
  <si>
    <t>Комбинированные фитинги из полипропилена PipeLife</t>
  </si>
  <si>
    <t>Муфта комбинированная с НР</t>
  </si>
  <si>
    <t>Муфта комбинированная с ВР</t>
  </si>
  <si>
    <t>40 x 1 1/4"</t>
  </si>
  <si>
    <t>50 x 1 1/2"</t>
  </si>
  <si>
    <t>75 x 2 1/2"</t>
  </si>
  <si>
    <t>Муфта комбинированная с НР под ключ</t>
  </si>
  <si>
    <t>Муфта комбинированная с ВР под ключ</t>
  </si>
  <si>
    <t>BN21428</t>
  </si>
  <si>
    <t>BN21432</t>
  </si>
  <si>
    <t>BN21128</t>
  </si>
  <si>
    <t>BN21132</t>
  </si>
  <si>
    <t>Муфта комбинированная разъемная с НР</t>
  </si>
  <si>
    <t>Муфта комбинированная разъемная с ВР</t>
  </si>
  <si>
    <t>Отвод комбинированный НР</t>
  </si>
  <si>
    <t>Отвод комбинированный с ВР</t>
  </si>
  <si>
    <t>Отвод комбинированный с креплением ВР</t>
  </si>
  <si>
    <t>Тройник комбинированный с НР</t>
  </si>
  <si>
    <t>Тройник комбинированный с ВР</t>
  </si>
  <si>
    <t>Муфта комбинированная с НГ</t>
  </si>
  <si>
    <t>Муфта разъемная из PP-R</t>
  </si>
  <si>
    <t>BR47316</t>
  </si>
  <si>
    <t>BR47318</t>
  </si>
  <si>
    <t>BR47320</t>
  </si>
  <si>
    <t>BR47322</t>
  </si>
  <si>
    <t>Кран шаровой с рычагом разборный</t>
  </si>
  <si>
    <t>Вентиль</t>
  </si>
  <si>
    <t>BV40856</t>
  </si>
  <si>
    <t>BV40860</t>
  </si>
  <si>
    <t>Вентиль под штукатурку (с хромированной рукояткой)</t>
  </si>
  <si>
    <t>Вентиль под штукатурку</t>
  </si>
  <si>
    <t>BGV40864</t>
  </si>
  <si>
    <t>BGV40866</t>
  </si>
  <si>
    <t>Кран шаровой для радиаторов, угловой</t>
  </si>
  <si>
    <t>Сварочный аппарат</t>
  </si>
  <si>
    <t>Комплект сварочного оборудования</t>
  </si>
  <si>
    <t>Сварочный аппарат  &gt; Ø 50</t>
  </si>
  <si>
    <t>Сварочный аппарат  &lt; Ø 50</t>
  </si>
  <si>
    <t>BP53202</t>
  </si>
  <si>
    <t>BP53204</t>
  </si>
  <si>
    <t>BP53206</t>
  </si>
  <si>
    <t>BP53208</t>
  </si>
  <si>
    <t>BP53210</t>
  </si>
  <si>
    <t>BP53212</t>
  </si>
  <si>
    <t>BP53214</t>
  </si>
  <si>
    <t>Парные насадки</t>
  </si>
  <si>
    <t>Ножницы для труб PP-R</t>
  </si>
  <si>
    <t>Ножницы</t>
  </si>
  <si>
    <t>BR11130</t>
  </si>
  <si>
    <t>BR11132</t>
  </si>
  <si>
    <t>BN21400</t>
  </si>
  <si>
    <t>BN21402</t>
  </si>
  <si>
    <t>BN21404</t>
  </si>
  <si>
    <t>BN21406</t>
  </si>
  <si>
    <t>BN21408</t>
  </si>
  <si>
    <t>BN21410</t>
  </si>
  <si>
    <t>BN21412</t>
  </si>
  <si>
    <t>BN21322</t>
  </si>
  <si>
    <t>BN21324</t>
  </si>
  <si>
    <t>BN21326</t>
  </si>
  <si>
    <t>BV40812</t>
  </si>
  <si>
    <t>BV40862</t>
  </si>
  <si>
    <t>Dmitriy.Kochergin@pipelife.com</t>
  </si>
  <si>
    <t>Отвод 90°</t>
  </si>
  <si>
    <t>BN21144</t>
  </si>
  <si>
    <t>BN21146</t>
  </si>
  <si>
    <t>125 x 11,4</t>
  </si>
  <si>
    <t>BB15025</t>
  </si>
  <si>
    <t>BB16026</t>
  </si>
  <si>
    <t>BB10026</t>
  </si>
  <si>
    <t>BGF10026</t>
  </si>
  <si>
    <t>BGF12026</t>
  </si>
  <si>
    <t>BN21142</t>
  </si>
  <si>
    <t>Артикул белый</t>
  </si>
  <si>
    <t>Артикул серый</t>
  </si>
  <si>
    <t>GB15008</t>
  </si>
  <si>
    <t>GB15010</t>
  </si>
  <si>
    <t>GB15012</t>
  </si>
  <si>
    <t>GB15014</t>
  </si>
  <si>
    <t>GB15016</t>
  </si>
  <si>
    <t>GB15018</t>
  </si>
  <si>
    <t>GB15020</t>
  </si>
  <si>
    <t>GB15022</t>
  </si>
  <si>
    <t>GB15024</t>
  </si>
  <si>
    <t>GB15025</t>
  </si>
  <si>
    <t>GB16020</t>
  </si>
  <si>
    <t>GB16022</t>
  </si>
  <si>
    <t>GB16024</t>
  </si>
  <si>
    <t>GB16026</t>
  </si>
  <si>
    <t>GB10008</t>
  </si>
  <si>
    <t>GB10010</t>
  </si>
  <si>
    <t>GB10012</t>
  </si>
  <si>
    <t>GB10014</t>
  </si>
  <si>
    <t>GB10016</t>
  </si>
  <si>
    <t>GB10022</t>
  </si>
  <si>
    <t>GB10024</t>
  </si>
  <si>
    <t>GB10026</t>
  </si>
  <si>
    <t>GGF10020</t>
  </si>
  <si>
    <t>GGF10022</t>
  </si>
  <si>
    <t>GGF10024</t>
  </si>
  <si>
    <t>BGGF10026</t>
  </si>
  <si>
    <t>GGF12020</t>
  </si>
  <si>
    <t>GGF12022</t>
  </si>
  <si>
    <t>GGF12024</t>
  </si>
  <si>
    <t>GGF12026</t>
  </si>
  <si>
    <t>GKB14108</t>
  </si>
  <si>
    <t>GKB14110</t>
  </si>
  <si>
    <t>GKB14112</t>
  </si>
  <si>
    <t>GKB14114</t>
  </si>
  <si>
    <t>GKB14116</t>
  </si>
  <si>
    <t>GKB14118</t>
  </si>
  <si>
    <t>GKB14120</t>
  </si>
  <si>
    <t>GR47316</t>
  </si>
  <si>
    <t>GR47318</t>
  </si>
  <si>
    <t>GR47320</t>
  </si>
  <si>
    <t>GR47322</t>
  </si>
  <si>
    <t>GI13208</t>
  </si>
  <si>
    <t>GI13210</t>
  </si>
  <si>
    <t>GI13212</t>
  </si>
  <si>
    <t>GN21132</t>
  </si>
  <si>
    <t>GN21432</t>
  </si>
  <si>
    <t>GN21146</t>
  </si>
  <si>
    <t>GN21326</t>
  </si>
  <si>
    <t>GN21400</t>
  </si>
  <si>
    <t>GN21402</t>
  </si>
  <si>
    <t>GN21404</t>
  </si>
  <si>
    <t>GN21406</t>
  </si>
  <si>
    <t>GN21408</t>
  </si>
  <si>
    <t>GN21410</t>
  </si>
  <si>
    <t>GN21412</t>
  </si>
  <si>
    <t>GV40812</t>
  </si>
  <si>
    <t>GV40856</t>
  </si>
  <si>
    <t>GV40860</t>
  </si>
  <si>
    <t>GV40862</t>
  </si>
  <si>
    <t>GGV40864</t>
  </si>
  <si>
    <t>GGV40866</t>
  </si>
  <si>
    <t>GKD49912</t>
  </si>
  <si>
    <t>GK48110</t>
  </si>
  <si>
    <t>GK48112</t>
  </si>
  <si>
    <t>Упак., м</t>
  </si>
  <si>
    <t>Упак.,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</si>
</sst>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);_(* \(#,##0\);_(* &quot;-&quot;_);_(@_)"/>
    <numFmt numFmtId="165" formatCode="_(* #,##0.00_);_(* \(#,##0.00\);_(* &quot;-&quot;??_);_(@_)"/>
  </numFmts>
  <fonts count="17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b/>
      <sz val="10"/>
      <name val="Arial CE"/>
      <charset val="204"/>
    </font>
    <font>
      <b/>
      <u/>
      <sz val="10"/>
      <color indexed="12"/>
      <name val="Arial CE"/>
      <charset val="204"/>
    </font>
    <font>
      <sz val="12"/>
      <name val="Arial MT"/>
    </font>
    <font>
      <sz val="10"/>
      <name val="Arial"/>
      <family val="2"/>
      <charset val="204"/>
    </font>
    <font>
      <sz val="10"/>
      <name val="Courier"/>
      <family val="1"/>
      <charset val="204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0">
    <xf numFmtId="0" fontId="0" fillId="0" borderId="0"/>
    <xf numFmtId="0" fontId="9" fillId="0" borderId="0"/>
    <xf numFmtId="0" fontId="3" fillId="0" borderId="0"/>
    <xf numFmtId="0" fontId="8" fillId="0" borderId="0"/>
    <xf numFmtId="164" fontId="9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65">
    <xf numFmtId="0" fontId="0" fillId="0" borderId="0" xfId="0"/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0" fillId="0" borderId="0" xfId="0" applyBorder="1"/>
    <xf numFmtId="0" fontId="0" fillId="2" borderId="0" xfId="0" applyFill="1"/>
    <xf numFmtId="0" fontId="0" fillId="3" borderId="0" xfId="0" applyFill="1"/>
    <xf numFmtId="0" fontId="0" fillId="3" borderId="0" xfId="0" applyFill="1" applyBorder="1"/>
    <xf numFmtId="0" fontId="10" fillId="0" borderId="1" xfId="0" applyFont="1" applyBorder="1" applyAlignment="1">
      <alignment horizontal="center" vertical="center"/>
    </xf>
    <xf numFmtId="0" fontId="0" fillId="3" borderId="2" xfId="0" applyFill="1" applyBorder="1"/>
    <xf numFmtId="0" fontId="12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  <xf numFmtId="2" fontId="10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vertical="center"/>
    </xf>
    <xf numFmtId="0" fontId="14" fillId="5" borderId="1" xfId="0" applyFont="1" applyFill="1" applyBorder="1" applyAlignment="1">
      <alignment horizontal="center" vertical="center"/>
    </xf>
    <xf numFmtId="9" fontId="15" fillId="5" borderId="1" xfId="7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2" fillId="3" borderId="14" xfId="5" applyFill="1" applyBorder="1" applyAlignment="1" applyProtection="1">
      <alignment horizontal="center" vertical="center"/>
    </xf>
    <xf numFmtId="0" fontId="5" fillId="3" borderId="15" xfId="5" applyFont="1" applyFill="1" applyBorder="1" applyAlignment="1" applyProtection="1">
      <alignment horizontal="center" vertical="center"/>
    </xf>
    <xf numFmtId="0" fontId="5" fillId="3" borderId="16" xfId="5" applyFont="1" applyFill="1" applyBorder="1" applyAlignment="1" applyProtection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</cellXfs>
  <cellStyles count="10">
    <cellStyle name="Normal 2" xfId="1"/>
    <cellStyle name="normální_Cenik 5_2009 VNITŘNÍ SYSTÉMY" xfId="2"/>
    <cellStyle name="Undefiniert" xfId="3"/>
    <cellStyle name="Virgül [0]_FAX" xfId="4"/>
    <cellStyle name="Гиперссылка" xfId="5" builtinId="8"/>
    <cellStyle name="Обычный" xfId="0" builtinId="0"/>
    <cellStyle name="Обычный 2" xfId="6"/>
    <cellStyle name="Процентный" xfId="7" builtinId="5"/>
    <cellStyle name="Процентный 2" xfId="8"/>
    <cellStyle name="Финансовый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png"/><Relationship Id="rId56" Type="http://schemas.openxmlformats.org/officeDocument/2006/relationships/image" Target="../media/image56.emf"/><Relationship Id="rId64" Type="http://schemas.openxmlformats.org/officeDocument/2006/relationships/image" Target="../media/image64.png"/><Relationship Id="rId69" Type="http://schemas.openxmlformats.org/officeDocument/2006/relationships/image" Target="../media/image69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73" Type="http://schemas.openxmlformats.org/officeDocument/2006/relationships/image" Target="../media/image73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221</xdr:row>
      <xdr:rowOff>152400</xdr:rowOff>
    </xdr:from>
    <xdr:to>
      <xdr:col>1</xdr:col>
      <xdr:colOff>400050</xdr:colOff>
      <xdr:row>226</xdr:row>
      <xdr:rowOff>104775</xdr:rowOff>
    </xdr:to>
    <xdr:pic>
      <xdr:nvPicPr>
        <xdr:cNvPr id="23411" name="Obrázek 10" descr="Nůžky na trubk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376475"/>
          <a:ext cx="628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142875</xdr:colOff>
      <xdr:row>216</xdr:row>
      <xdr:rowOff>133350</xdr:rowOff>
    </xdr:from>
    <xdr:to>
      <xdr:col>10</xdr:col>
      <xdr:colOff>400050</xdr:colOff>
      <xdr:row>222</xdr:row>
      <xdr:rowOff>38100</xdr:rowOff>
    </xdr:to>
    <xdr:pic>
      <xdr:nvPicPr>
        <xdr:cNvPr id="23412" name="Obrázek 8" descr="Čelisťové nástavce pro svářečky 1200 W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39281100"/>
          <a:ext cx="8953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571500</xdr:colOff>
      <xdr:row>66</xdr:row>
      <xdr:rowOff>28576</xdr:rowOff>
    </xdr:from>
    <xdr:to>
      <xdr:col>10</xdr:col>
      <xdr:colOff>595418</xdr:colOff>
      <xdr:row>68</xdr:row>
      <xdr:rowOff>152401</xdr:rowOff>
    </xdr:to>
    <xdr:pic>
      <xdr:nvPicPr>
        <xdr:cNvPr id="23418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12877801"/>
          <a:ext cx="662093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73</xdr:row>
      <xdr:rowOff>19051</xdr:rowOff>
    </xdr:from>
    <xdr:to>
      <xdr:col>0</xdr:col>
      <xdr:colOff>569673</xdr:colOff>
      <xdr:row>75</xdr:row>
      <xdr:rowOff>114300</xdr:rowOff>
    </xdr:to>
    <xdr:pic>
      <xdr:nvPicPr>
        <xdr:cNvPr id="23419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4039851"/>
          <a:ext cx="531572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323851</xdr:colOff>
      <xdr:row>52</xdr:row>
      <xdr:rowOff>19050</xdr:rowOff>
    </xdr:from>
    <xdr:to>
      <xdr:col>1</xdr:col>
      <xdr:colOff>485205</xdr:colOff>
      <xdr:row>55</xdr:row>
      <xdr:rowOff>9525</xdr:rowOff>
    </xdr:to>
    <xdr:pic>
      <xdr:nvPicPr>
        <xdr:cNvPr id="23420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10525125"/>
          <a:ext cx="770954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76201</xdr:colOff>
      <xdr:row>76</xdr:row>
      <xdr:rowOff>19051</xdr:rowOff>
    </xdr:from>
    <xdr:to>
      <xdr:col>10</xdr:col>
      <xdr:colOff>582931</xdr:colOff>
      <xdr:row>78</xdr:row>
      <xdr:rowOff>28576</xdr:rowOff>
    </xdr:to>
    <xdr:pic>
      <xdr:nvPicPr>
        <xdr:cNvPr id="23421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14563726"/>
          <a:ext cx="50673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64</xdr:row>
      <xdr:rowOff>38100</xdr:rowOff>
    </xdr:from>
    <xdr:to>
      <xdr:col>1</xdr:col>
      <xdr:colOff>457200</xdr:colOff>
      <xdr:row>67</xdr:row>
      <xdr:rowOff>1722</xdr:rowOff>
    </xdr:to>
    <xdr:pic>
      <xdr:nvPicPr>
        <xdr:cNvPr id="23422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2525375"/>
          <a:ext cx="561975" cy="687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371476</xdr:colOff>
      <xdr:row>78</xdr:row>
      <xdr:rowOff>1</xdr:rowOff>
    </xdr:from>
    <xdr:to>
      <xdr:col>1</xdr:col>
      <xdr:colOff>485776</xdr:colOff>
      <xdr:row>81</xdr:row>
      <xdr:rowOff>38101</xdr:rowOff>
    </xdr:to>
    <xdr:pic>
      <xdr:nvPicPr>
        <xdr:cNvPr id="23423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14906626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571499</xdr:colOff>
      <xdr:row>83</xdr:row>
      <xdr:rowOff>47626</xdr:rowOff>
    </xdr:from>
    <xdr:to>
      <xdr:col>10</xdr:col>
      <xdr:colOff>609065</xdr:colOff>
      <xdr:row>85</xdr:row>
      <xdr:rowOff>123916</xdr:rowOff>
    </xdr:to>
    <xdr:pic>
      <xdr:nvPicPr>
        <xdr:cNvPr id="23425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49" y="15840076"/>
          <a:ext cx="675741" cy="562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94</xdr:row>
      <xdr:rowOff>104775</xdr:rowOff>
    </xdr:from>
    <xdr:to>
      <xdr:col>1</xdr:col>
      <xdr:colOff>94100</xdr:colOff>
      <xdr:row>96</xdr:row>
      <xdr:rowOff>85725</xdr:rowOff>
    </xdr:to>
    <xdr:pic>
      <xdr:nvPicPr>
        <xdr:cNvPr id="23426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716500"/>
          <a:ext cx="579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87</xdr:row>
      <xdr:rowOff>123825</xdr:rowOff>
    </xdr:from>
    <xdr:to>
      <xdr:col>0</xdr:col>
      <xdr:colOff>595577</xdr:colOff>
      <xdr:row>89</xdr:row>
      <xdr:rowOff>285750</xdr:rowOff>
    </xdr:to>
    <xdr:pic>
      <xdr:nvPicPr>
        <xdr:cNvPr id="23427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563975"/>
          <a:ext cx="538427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171451</xdr:colOff>
      <xdr:row>92</xdr:row>
      <xdr:rowOff>104776</xdr:rowOff>
    </xdr:from>
    <xdr:to>
      <xdr:col>10</xdr:col>
      <xdr:colOff>67448</xdr:colOff>
      <xdr:row>94</xdr:row>
      <xdr:rowOff>219076</xdr:rowOff>
    </xdr:to>
    <xdr:pic>
      <xdr:nvPicPr>
        <xdr:cNvPr id="23428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1" y="17392651"/>
          <a:ext cx="534172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113</xdr:row>
      <xdr:rowOff>102512</xdr:rowOff>
    </xdr:from>
    <xdr:to>
      <xdr:col>1</xdr:col>
      <xdr:colOff>23174</xdr:colOff>
      <xdr:row>115</xdr:row>
      <xdr:rowOff>247650</xdr:rowOff>
    </xdr:to>
    <xdr:pic>
      <xdr:nvPicPr>
        <xdr:cNvPr id="23429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1219437"/>
          <a:ext cx="527999" cy="507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419101</xdr:colOff>
      <xdr:row>52</xdr:row>
      <xdr:rowOff>66676</xdr:rowOff>
    </xdr:from>
    <xdr:to>
      <xdr:col>10</xdr:col>
      <xdr:colOff>583912</xdr:colOff>
      <xdr:row>55</xdr:row>
      <xdr:rowOff>123826</xdr:rowOff>
    </xdr:to>
    <xdr:pic>
      <xdr:nvPicPr>
        <xdr:cNvPr id="23431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1" y="10572751"/>
          <a:ext cx="80298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28576</xdr:colOff>
      <xdr:row>104</xdr:row>
      <xdr:rowOff>28576</xdr:rowOff>
    </xdr:from>
    <xdr:to>
      <xdr:col>6</xdr:col>
      <xdr:colOff>606934</xdr:colOff>
      <xdr:row>106</xdr:row>
      <xdr:rowOff>133351</xdr:rowOff>
    </xdr:to>
    <xdr:pic>
      <xdr:nvPicPr>
        <xdr:cNvPr id="23432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1" y="19411951"/>
          <a:ext cx="578358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122</xdr:row>
      <xdr:rowOff>19050</xdr:rowOff>
    </xdr:from>
    <xdr:to>
      <xdr:col>1</xdr:col>
      <xdr:colOff>445294</xdr:colOff>
      <xdr:row>124</xdr:row>
      <xdr:rowOff>95250</xdr:rowOff>
    </xdr:to>
    <xdr:pic>
      <xdr:nvPicPr>
        <xdr:cNvPr id="23433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765000"/>
          <a:ext cx="750094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533401</xdr:colOff>
      <xdr:row>122</xdr:row>
      <xdr:rowOff>28575</xdr:rowOff>
    </xdr:from>
    <xdr:to>
      <xdr:col>10</xdr:col>
      <xdr:colOff>590550</xdr:colOff>
      <xdr:row>124</xdr:row>
      <xdr:rowOff>125766</xdr:rowOff>
    </xdr:to>
    <xdr:pic>
      <xdr:nvPicPr>
        <xdr:cNvPr id="23434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1" y="24774525"/>
          <a:ext cx="695324" cy="62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130</xdr:row>
      <xdr:rowOff>19050</xdr:rowOff>
    </xdr:from>
    <xdr:to>
      <xdr:col>1</xdr:col>
      <xdr:colOff>457200</xdr:colOff>
      <xdr:row>132</xdr:row>
      <xdr:rowOff>106021</xdr:rowOff>
    </xdr:to>
    <xdr:pic>
      <xdr:nvPicPr>
        <xdr:cNvPr id="2343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6260425"/>
          <a:ext cx="695325" cy="610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600076</xdr:colOff>
      <xdr:row>130</xdr:row>
      <xdr:rowOff>76200</xdr:rowOff>
    </xdr:from>
    <xdr:to>
      <xdr:col>10</xdr:col>
      <xdr:colOff>590551</xdr:colOff>
      <xdr:row>132</xdr:row>
      <xdr:rowOff>151039</xdr:rowOff>
    </xdr:to>
    <xdr:pic>
      <xdr:nvPicPr>
        <xdr:cNvPr id="23436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6" y="26317575"/>
          <a:ext cx="628650" cy="59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558974</xdr:colOff>
      <xdr:row>138</xdr:row>
      <xdr:rowOff>66675</xdr:rowOff>
    </xdr:from>
    <xdr:to>
      <xdr:col>6</xdr:col>
      <xdr:colOff>590550</xdr:colOff>
      <xdr:row>140</xdr:row>
      <xdr:rowOff>28575</xdr:rowOff>
    </xdr:to>
    <xdr:pic>
      <xdr:nvPicPr>
        <xdr:cNvPr id="23437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874" y="27803475"/>
          <a:ext cx="89835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148</xdr:row>
      <xdr:rowOff>19050</xdr:rowOff>
    </xdr:from>
    <xdr:to>
      <xdr:col>1</xdr:col>
      <xdr:colOff>466725</xdr:colOff>
      <xdr:row>150</xdr:row>
      <xdr:rowOff>159522</xdr:rowOff>
    </xdr:to>
    <xdr:pic>
      <xdr:nvPicPr>
        <xdr:cNvPr id="23438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9651325"/>
          <a:ext cx="752475" cy="664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504826</xdr:colOff>
      <xdr:row>148</xdr:row>
      <xdr:rowOff>57150</xdr:rowOff>
    </xdr:from>
    <xdr:to>
      <xdr:col>10</xdr:col>
      <xdr:colOff>609601</xdr:colOff>
      <xdr:row>151</xdr:row>
      <xdr:rowOff>40674</xdr:rowOff>
    </xdr:to>
    <xdr:pic>
      <xdr:nvPicPr>
        <xdr:cNvPr id="23439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6" y="29689425"/>
          <a:ext cx="742950" cy="669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160</xdr:row>
      <xdr:rowOff>180975</xdr:rowOff>
    </xdr:from>
    <xdr:to>
      <xdr:col>6</xdr:col>
      <xdr:colOff>257175</xdr:colOff>
      <xdr:row>162</xdr:row>
      <xdr:rowOff>210864</xdr:rowOff>
    </xdr:to>
    <xdr:pic>
      <xdr:nvPicPr>
        <xdr:cNvPr id="23440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31956375"/>
          <a:ext cx="733425" cy="42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166</xdr:row>
      <xdr:rowOff>85725</xdr:rowOff>
    </xdr:from>
    <xdr:to>
      <xdr:col>1</xdr:col>
      <xdr:colOff>76403</xdr:colOff>
      <xdr:row>168</xdr:row>
      <xdr:rowOff>114300</xdr:rowOff>
    </xdr:to>
    <xdr:pic>
      <xdr:nvPicPr>
        <xdr:cNvPr id="23441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070800"/>
          <a:ext cx="628853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533400</xdr:colOff>
      <xdr:row>166</xdr:row>
      <xdr:rowOff>114300</xdr:rowOff>
    </xdr:from>
    <xdr:to>
      <xdr:col>10</xdr:col>
      <xdr:colOff>571500</xdr:colOff>
      <xdr:row>169</xdr:row>
      <xdr:rowOff>62127</xdr:rowOff>
    </xdr:to>
    <xdr:pic>
      <xdr:nvPicPr>
        <xdr:cNvPr id="23442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33099375"/>
          <a:ext cx="676275" cy="633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174</xdr:row>
      <xdr:rowOff>104775</xdr:rowOff>
    </xdr:from>
    <xdr:to>
      <xdr:col>6</xdr:col>
      <xdr:colOff>179266</xdr:colOff>
      <xdr:row>176</xdr:row>
      <xdr:rowOff>266700</xdr:rowOff>
    </xdr:to>
    <xdr:pic>
      <xdr:nvPicPr>
        <xdr:cNvPr id="23443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4585275"/>
          <a:ext cx="550741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179</xdr:row>
      <xdr:rowOff>190500</xdr:rowOff>
    </xdr:from>
    <xdr:to>
      <xdr:col>1</xdr:col>
      <xdr:colOff>28575</xdr:colOff>
      <xdr:row>182</xdr:row>
      <xdr:rowOff>83608</xdr:rowOff>
    </xdr:to>
    <xdr:pic>
      <xdr:nvPicPr>
        <xdr:cNvPr id="23444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5680650"/>
          <a:ext cx="523875" cy="617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222797</xdr:colOff>
      <xdr:row>180</xdr:row>
      <xdr:rowOff>152400</xdr:rowOff>
    </xdr:from>
    <xdr:to>
      <xdr:col>10</xdr:col>
      <xdr:colOff>233636</xdr:colOff>
      <xdr:row>183</xdr:row>
      <xdr:rowOff>9525</xdr:rowOff>
    </xdr:to>
    <xdr:pic>
      <xdr:nvPicPr>
        <xdr:cNvPr id="23445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647" y="35842575"/>
          <a:ext cx="64901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195</xdr:row>
      <xdr:rowOff>95251</xdr:rowOff>
    </xdr:from>
    <xdr:to>
      <xdr:col>1</xdr:col>
      <xdr:colOff>435561</xdr:colOff>
      <xdr:row>198</xdr:row>
      <xdr:rowOff>19051</xdr:rowOff>
    </xdr:to>
    <xdr:pic>
      <xdr:nvPicPr>
        <xdr:cNvPr id="23447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995351"/>
          <a:ext cx="64511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207</xdr:row>
      <xdr:rowOff>142875</xdr:rowOff>
    </xdr:from>
    <xdr:to>
      <xdr:col>1</xdr:col>
      <xdr:colOff>123825</xdr:colOff>
      <xdr:row>209</xdr:row>
      <xdr:rowOff>217753</xdr:rowOff>
    </xdr:to>
    <xdr:pic>
      <xdr:nvPicPr>
        <xdr:cNvPr id="23448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586150"/>
          <a:ext cx="695325" cy="598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201</xdr:row>
      <xdr:rowOff>180975</xdr:rowOff>
    </xdr:from>
    <xdr:to>
      <xdr:col>10</xdr:col>
      <xdr:colOff>30338</xdr:colOff>
      <xdr:row>205</xdr:row>
      <xdr:rowOff>85725</xdr:rowOff>
    </xdr:to>
    <xdr:pic>
      <xdr:nvPicPr>
        <xdr:cNvPr id="23449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40252650"/>
          <a:ext cx="468488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202</xdr:row>
      <xdr:rowOff>190500</xdr:rowOff>
    </xdr:from>
    <xdr:to>
      <xdr:col>0</xdr:col>
      <xdr:colOff>600076</xdr:colOff>
      <xdr:row>205</xdr:row>
      <xdr:rowOff>140594</xdr:rowOff>
    </xdr:to>
    <xdr:pic>
      <xdr:nvPicPr>
        <xdr:cNvPr id="23450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40462200"/>
          <a:ext cx="571500" cy="635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142875</xdr:colOff>
      <xdr:row>207</xdr:row>
      <xdr:rowOff>9525</xdr:rowOff>
    </xdr:from>
    <xdr:to>
      <xdr:col>10</xdr:col>
      <xdr:colOff>19279</xdr:colOff>
      <xdr:row>209</xdr:row>
      <xdr:rowOff>47625</xdr:rowOff>
    </xdr:to>
    <xdr:pic>
      <xdr:nvPicPr>
        <xdr:cNvPr id="23451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1452800"/>
          <a:ext cx="514579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295275</xdr:colOff>
      <xdr:row>196</xdr:row>
      <xdr:rowOff>9525</xdr:rowOff>
    </xdr:from>
    <xdr:to>
      <xdr:col>10</xdr:col>
      <xdr:colOff>110349</xdr:colOff>
      <xdr:row>199</xdr:row>
      <xdr:rowOff>38100</xdr:rowOff>
    </xdr:to>
    <xdr:pic>
      <xdr:nvPicPr>
        <xdr:cNvPr id="23452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39109650"/>
          <a:ext cx="453249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152400</xdr:rowOff>
    </xdr:from>
    <xdr:to>
      <xdr:col>1</xdr:col>
      <xdr:colOff>485775</xdr:colOff>
      <xdr:row>221</xdr:row>
      <xdr:rowOff>66675</xdr:rowOff>
    </xdr:to>
    <xdr:pic>
      <xdr:nvPicPr>
        <xdr:cNvPr id="23453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3822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9525</xdr:rowOff>
    </xdr:from>
    <xdr:to>
      <xdr:col>5</xdr:col>
      <xdr:colOff>695325</xdr:colOff>
      <xdr:row>5</xdr:row>
      <xdr:rowOff>133350</xdr:rowOff>
    </xdr:to>
    <xdr:pic>
      <xdr:nvPicPr>
        <xdr:cNvPr id="23454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"/>
          <a:ext cx="39433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36</xdr:row>
      <xdr:rowOff>85725</xdr:rowOff>
    </xdr:from>
    <xdr:to>
      <xdr:col>1</xdr:col>
      <xdr:colOff>458832</xdr:colOff>
      <xdr:row>38</xdr:row>
      <xdr:rowOff>104775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7267575"/>
          <a:ext cx="103985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36</xdr:row>
      <xdr:rowOff>66675</xdr:rowOff>
    </xdr:from>
    <xdr:to>
      <xdr:col>10</xdr:col>
      <xdr:colOff>582656</xdr:colOff>
      <xdr:row>38</xdr:row>
      <xdr:rowOff>85725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7248525"/>
          <a:ext cx="103985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9</xdr:row>
      <xdr:rowOff>38100</xdr:rowOff>
    </xdr:from>
    <xdr:to>
      <xdr:col>1</xdr:col>
      <xdr:colOff>486667</xdr:colOff>
      <xdr:row>11</xdr:row>
      <xdr:rowOff>161924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90725"/>
          <a:ext cx="1067692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152400</xdr:colOff>
      <xdr:row>9</xdr:row>
      <xdr:rowOff>47625</xdr:rowOff>
    </xdr:from>
    <xdr:to>
      <xdr:col>10</xdr:col>
      <xdr:colOff>581917</xdr:colOff>
      <xdr:row>12</xdr:row>
      <xdr:rowOff>9524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2000250"/>
          <a:ext cx="1067692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22</xdr:row>
      <xdr:rowOff>38100</xdr:rowOff>
    </xdr:from>
    <xdr:to>
      <xdr:col>6</xdr:col>
      <xdr:colOff>620017</xdr:colOff>
      <xdr:row>23</xdr:row>
      <xdr:rowOff>38099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295775"/>
          <a:ext cx="1067692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56</xdr:row>
      <xdr:rowOff>28575</xdr:rowOff>
    </xdr:from>
    <xdr:to>
      <xdr:col>1</xdr:col>
      <xdr:colOff>466725</xdr:colOff>
      <xdr:row>60</xdr:row>
      <xdr:rowOff>28575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220450"/>
          <a:ext cx="6762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552450</xdr:colOff>
      <xdr:row>70</xdr:row>
      <xdr:rowOff>47625</xdr:rowOff>
    </xdr:from>
    <xdr:to>
      <xdr:col>10</xdr:col>
      <xdr:colOff>590550</xdr:colOff>
      <xdr:row>74</xdr:row>
      <xdr:rowOff>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3582650"/>
          <a:ext cx="6762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78</xdr:row>
      <xdr:rowOff>180975</xdr:rowOff>
    </xdr:from>
    <xdr:to>
      <xdr:col>10</xdr:col>
      <xdr:colOff>571500</xdr:colOff>
      <xdr:row>80</xdr:row>
      <xdr:rowOff>111315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5087600"/>
          <a:ext cx="428625" cy="454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67</xdr:row>
      <xdr:rowOff>152400</xdr:rowOff>
    </xdr:from>
    <xdr:to>
      <xdr:col>1</xdr:col>
      <xdr:colOff>446278</xdr:colOff>
      <xdr:row>71</xdr:row>
      <xdr:rowOff>19050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201650"/>
          <a:ext cx="53200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73</xdr:row>
      <xdr:rowOff>47625</xdr:rowOff>
    </xdr:from>
    <xdr:to>
      <xdr:col>1</xdr:col>
      <xdr:colOff>488289</xdr:colOff>
      <xdr:row>75</xdr:row>
      <xdr:rowOff>142875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068425"/>
          <a:ext cx="507339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476250</xdr:colOff>
      <xdr:row>57</xdr:row>
      <xdr:rowOff>38100</xdr:rowOff>
    </xdr:from>
    <xdr:to>
      <xdr:col>10</xdr:col>
      <xdr:colOff>600075</xdr:colOff>
      <xdr:row>61</xdr:row>
      <xdr:rowOff>81280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1391900"/>
          <a:ext cx="762000" cy="69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82</xdr:row>
      <xdr:rowOff>66675</xdr:rowOff>
    </xdr:from>
    <xdr:to>
      <xdr:col>1</xdr:col>
      <xdr:colOff>476250</xdr:colOff>
      <xdr:row>85</xdr:row>
      <xdr:rowOff>76200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659100"/>
          <a:ext cx="7143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590551</xdr:colOff>
      <xdr:row>86</xdr:row>
      <xdr:rowOff>114300</xdr:rowOff>
    </xdr:from>
    <xdr:to>
      <xdr:col>10</xdr:col>
      <xdr:colOff>613642</xdr:colOff>
      <xdr:row>89</xdr:row>
      <xdr:rowOff>142875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1" y="16392525"/>
          <a:ext cx="661266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90</xdr:row>
      <xdr:rowOff>47625</xdr:rowOff>
    </xdr:from>
    <xdr:to>
      <xdr:col>1</xdr:col>
      <xdr:colOff>476250</xdr:colOff>
      <xdr:row>93</xdr:row>
      <xdr:rowOff>75819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7011650"/>
          <a:ext cx="542925" cy="513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466725</xdr:colOff>
      <xdr:row>99</xdr:row>
      <xdr:rowOff>19050</xdr:rowOff>
    </xdr:from>
    <xdr:to>
      <xdr:col>9</xdr:col>
      <xdr:colOff>439645</xdr:colOff>
      <xdr:row>101</xdr:row>
      <xdr:rowOff>95250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554700"/>
          <a:ext cx="78254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409575</xdr:colOff>
      <xdr:row>98</xdr:row>
      <xdr:rowOff>180976</xdr:rowOff>
    </xdr:from>
    <xdr:to>
      <xdr:col>10</xdr:col>
      <xdr:colOff>604577</xdr:colOff>
      <xdr:row>101</xdr:row>
      <xdr:rowOff>123826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18516601"/>
          <a:ext cx="833177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98</xdr:row>
      <xdr:rowOff>133350</xdr:rowOff>
    </xdr:from>
    <xdr:to>
      <xdr:col>1</xdr:col>
      <xdr:colOff>468656</xdr:colOff>
      <xdr:row>101</xdr:row>
      <xdr:rowOff>104775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8430875"/>
          <a:ext cx="630581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85725</xdr:colOff>
      <xdr:row>95</xdr:row>
      <xdr:rowOff>9525</xdr:rowOff>
    </xdr:from>
    <xdr:to>
      <xdr:col>10</xdr:col>
      <xdr:colOff>591294</xdr:colOff>
      <xdr:row>96</xdr:row>
      <xdr:rowOff>95250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7859375"/>
          <a:ext cx="50556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76201</xdr:colOff>
      <xdr:row>107</xdr:row>
      <xdr:rowOff>95250</xdr:rowOff>
    </xdr:from>
    <xdr:to>
      <xdr:col>6</xdr:col>
      <xdr:colOff>627899</xdr:colOff>
      <xdr:row>110</xdr:row>
      <xdr:rowOff>123825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6" y="20164425"/>
          <a:ext cx="551698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116</xdr:row>
      <xdr:rowOff>47625</xdr:rowOff>
    </xdr:from>
    <xdr:to>
      <xdr:col>1</xdr:col>
      <xdr:colOff>452071</xdr:colOff>
      <xdr:row>119</xdr:row>
      <xdr:rowOff>47625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1688425"/>
          <a:ext cx="604471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771525</xdr:colOff>
      <xdr:row>114</xdr:row>
      <xdr:rowOff>28575</xdr:rowOff>
    </xdr:from>
    <xdr:to>
      <xdr:col>10</xdr:col>
      <xdr:colOff>609600</xdr:colOff>
      <xdr:row>117</xdr:row>
      <xdr:rowOff>19050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1307425"/>
          <a:ext cx="1285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326119</xdr:colOff>
      <xdr:row>124</xdr:row>
      <xdr:rowOff>142875</xdr:rowOff>
    </xdr:from>
    <xdr:to>
      <xdr:col>1</xdr:col>
      <xdr:colOff>476251</xdr:colOff>
      <xdr:row>128</xdr:row>
      <xdr:rowOff>133350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19" y="25412700"/>
          <a:ext cx="75973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495300</xdr:colOff>
      <xdr:row>124</xdr:row>
      <xdr:rowOff>123825</xdr:rowOff>
    </xdr:from>
    <xdr:to>
      <xdr:col>10</xdr:col>
      <xdr:colOff>609600</xdr:colOff>
      <xdr:row>129</xdr:row>
      <xdr:rowOff>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5393650"/>
          <a:ext cx="7524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132</xdr:row>
      <xdr:rowOff>152400</xdr:rowOff>
    </xdr:from>
    <xdr:to>
      <xdr:col>1</xdr:col>
      <xdr:colOff>495300</xdr:colOff>
      <xdr:row>137</xdr:row>
      <xdr:rowOff>9525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6917650"/>
          <a:ext cx="7524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571500</xdr:colOff>
      <xdr:row>133</xdr:row>
      <xdr:rowOff>28575</xdr:rowOff>
    </xdr:from>
    <xdr:to>
      <xdr:col>10</xdr:col>
      <xdr:colOff>590550</xdr:colOff>
      <xdr:row>137</xdr:row>
      <xdr:rowOff>3048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26955750"/>
          <a:ext cx="657225" cy="622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151</xdr:row>
      <xdr:rowOff>47625</xdr:rowOff>
    </xdr:from>
    <xdr:to>
      <xdr:col>1</xdr:col>
      <xdr:colOff>457200</xdr:colOff>
      <xdr:row>155</xdr:row>
      <xdr:rowOff>66421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0365700"/>
          <a:ext cx="781050" cy="66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457200</xdr:colOff>
      <xdr:row>151</xdr:row>
      <xdr:rowOff>142875</xdr:rowOff>
    </xdr:from>
    <xdr:to>
      <xdr:col>10</xdr:col>
      <xdr:colOff>609600</xdr:colOff>
      <xdr:row>156</xdr:row>
      <xdr:rowOff>57150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30460950"/>
          <a:ext cx="7905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182</xdr:row>
      <xdr:rowOff>28575</xdr:rowOff>
    </xdr:from>
    <xdr:to>
      <xdr:col>1</xdr:col>
      <xdr:colOff>476250</xdr:colOff>
      <xdr:row>186</xdr:row>
      <xdr:rowOff>76200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6242625"/>
          <a:ext cx="6381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598394</xdr:colOff>
      <xdr:row>183</xdr:row>
      <xdr:rowOff>19050</xdr:rowOff>
    </xdr:from>
    <xdr:to>
      <xdr:col>10</xdr:col>
      <xdr:colOff>590550</xdr:colOff>
      <xdr:row>186</xdr:row>
      <xdr:rowOff>104775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8244" y="36395025"/>
          <a:ext cx="63033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536575</xdr:colOff>
      <xdr:row>140</xdr:row>
      <xdr:rowOff>104775</xdr:rowOff>
    </xdr:from>
    <xdr:to>
      <xdr:col>6</xdr:col>
      <xdr:colOff>638175</xdr:colOff>
      <xdr:row>144</xdr:row>
      <xdr:rowOff>38100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475" y="28365450"/>
          <a:ext cx="9683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353158</xdr:colOff>
      <xdr:row>187</xdr:row>
      <xdr:rowOff>139213</xdr:rowOff>
    </xdr:from>
    <xdr:to>
      <xdr:col>6</xdr:col>
      <xdr:colOff>322385</xdr:colOff>
      <xdr:row>189</xdr:row>
      <xdr:rowOff>255732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523" y="36964328"/>
          <a:ext cx="833804" cy="512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819151</xdr:colOff>
      <xdr:row>189</xdr:row>
      <xdr:rowOff>28575</xdr:rowOff>
    </xdr:from>
    <xdr:to>
      <xdr:col>6</xdr:col>
      <xdr:colOff>619126</xdr:colOff>
      <xdr:row>190</xdr:row>
      <xdr:rowOff>133350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37452300"/>
          <a:ext cx="6667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168</xdr:row>
      <xdr:rowOff>152400</xdr:rowOff>
    </xdr:from>
    <xdr:to>
      <xdr:col>1</xdr:col>
      <xdr:colOff>447675</xdr:colOff>
      <xdr:row>172</xdr:row>
      <xdr:rowOff>123825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661350"/>
          <a:ext cx="7143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169</xdr:row>
      <xdr:rowOff>66675</xdr:rowOff>
    </xdr:from>
    <xdr:to>
      <xdr:col>10</xdr:col>
      <xdr:colOff>600075</xdr:colOff>
      <xdr:row>173</xdr:row>
      <xdr:rowOff>85725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3737550"/>
          <a:ext cx="7143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176</xdr:row>
      <xdr:rowOff>161925</xdr:rowOff>
    </xdr:from>
    <xdr:to>
      <xdr:col>6</xdr:col>
      <xdr:colOff>627443</xdr:colOff>
      <xdr:row>179</xdr:row>
      <xdr:rowOff>0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5004375"/>
          <a:ext cx="513143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162</xdr:row>
      <xdr:rowOff>209550</xdr:rowOff>
    </xdr:from>
    <xdr:to>
      <xdr:col>6</xdr:col>
      <xdr:colOff>638175</xdr:colOff>
      <xdr:row>165</xdr:row>
      <xdr:rowOff>9525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32385000"/>
          <a:ext cx="7524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209</xdr:row>
      <xdr:rowOff>180975</xdr:rowOff>
    </xdr:from>
    <xdr:to>
      <xdr:col>1</xdr:col>
      <xdr:colOff>466725</xdr:colOff>
      <xdr:row>212</xdr:row>
      <xdr:rowOff>104775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2148125"/>
          <a:ext cx="7143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495301</xdr:colOff>
      <xdr:row>205</xdr:row>
      <xdr:rowOff>57150</xdr:rowOff>
    </xdr:from>
    <xdr:to>
      <xdr:col>1</xdr:col>
      <xdr:colOff>480003</xdr:colOff>
      <xdr:row>207</xdr:row>
      <xdr:rowOff>123825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41014650"/>
          <a:ext cx="594302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28576</xdr:colOff>
      <xdr:row>208</xdr:row>
      <xdr:rowOff>247650</xdr:rowOff>
    </xdr:from>
    <xdr:to>
      <xdr:col>10</xdr:col>
      <xdr:colOff>572030</xdr:colOff>
      <xdr:row>211</xdr:row>
      <xdr:rowOff>57150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1" y="41890950"/>
          <a:ext cx="543454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196</xdr:row>
      <xdr:rowOff>38100</xdr:rowOff>
    </xdr:from>
    <xdr:to>
      <xdr:col>10</xdr:col>
      <xdr:colOff>603437</xdr:colOff>
      <xdr:row>199</xdr:row>
      <xdr:rowOff>19050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39138225"/>
          <a:ext cx="412937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202</xdr:row>
      <xdr:rowOff>85726</xdr:rowOff>
    </xdr:from>
    <xdr:to>
      <xdr:col>10</xdr:col>
      <xdr:colOff>579005</xdr:colOff>
      <xdr:row>205</xdr:row>
      <xdr:rowOff>142876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0357426"/>
          <a:ext cx="50280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198</xdr:row>
      <xdr:rowOff>152401</xdr:rowOff>
    </xdr:from>
    <xdr:to>
      <xdr:col>1</xdr:col>
      <xdr:colOff>485776</xdr:colOff>
      <xdr:row>202</xdr:row>
      <xdr:rowOff>66677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9738301"/>
          <a:ext cx="600076" cy="60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mitriy.Kochergin@pipelife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628"/>
  <sheetViews>
    <sheetView tabSelected="1" topLeftCell="A106" zoomScaleNormal="100" workbookViewId="0">
      <selection activeCell="E192" sqref="E192"/>
    </sheetView>
  </sheetViews>
  <sheetFormatPr defaultRowHeight="12.75"/>
  <cols>
    <col min="2" max="2" width="7.5703125" customWidth="1"/>
    <col min="3" max="3" width="11" bestFit="1" customWidth="1"/>
    <col min="4" max="4" width="10.85546875" customWidth="1"/>
    <col min="5" max="5" width="12.42578125" bestFit="1" customWidth="1"/>
    <col min="6" max="6" width="13" customWidth="1"/>
    <col min="7" max="7" width="9.85546875" bestFit="1" customWidth="1"/>
    <col min="8" max="8" width="11.85546875" customWidth="1"/>
    <col min="9" max="9" width="12.140625" customWidth="1"/>
    <col min="10" max="10" width="9.5703125" customWidth="1"/>
    <col min="11" max="11" width="9.42578125" bestFit="1" customWidth="1"/>
    <col min="12" max="12" width="11" bestFit="1" customWidth="1"/>
    <col min="13" max="13" width="11.140625" customWidth="1"/>
    <col min="14" max="14" width="17.5703125" customWidth="1"/>
    <col min="15" max="15" width="19.42578125" customWidth="1"/>
    <col min="19" max="122" width="9.140625" style="6"/>
    <col min="123" max="164" width="9.140625" style="5"/>
  </cols>
  <sheetData>
    <row r="1" spans="1:19" ht="18.75">
      <c r="A1" s="7"/>
      <c r="B1" s="7"/>
      <c r="C1" s="7"/>
      <c r="D1" s="7"/>
      <c r="E1" s="7"/>
      <c r="F1" s="7"/>
      <c r="G1" s="7"/>
      <c r="H1" s="7"/>
      <c r="I1" s="24" t="s">
        <v>70</v>
      </c>
      <c r="J1" s="25">
        <v>0</v>
      </c>
      <c r="K1" s="7"/>
      <c r="L1" s="7"/>
      <c r="M1" s="7"/>
      <c r="N1" s="48"/>
      <c r="O1" s="48"/>
      <c r="P1" s="48"/>
      <c r="Q1" s="48"/>
      <c r="R1" s="9"/>
      <c r="S1" s="7"/>
    </row>
    <row r="2" spans="1:19" ht="19.5" thickBot="1">
      <c r="A2" s="7"/>
      <c r="B2" s="7"/>
      <c r="C2" s="7"/>
      <c r="D2" s="7"/>
      <c r="E2" s="7"/>
      <c r="F2" s="7"/>
      <c r="G2" s="7"/>
      <c r="H2" s="7"/>
      <c r="I2" s="35" t="s">
        <v>81</v>
      </c>
      <c r="J2" s="34">
        <v>82.86</v>
      </c>
      <c r="K2" s="7"/>
      <c r="L2" s="7"/>
      <c r="M2" s="7"/>
      <c r="N2" s="48"/>
      <c r="O2" s="48"/>
      <c r="P2" s="48"/>
      <c r="Q2" s="48"/>
      <c r="R2" s="7"/>
      <c r="S2" s="7"/>
    </row>
    <row r="3" spans="1:19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49" t="s">
        <v>75</v>
      </c>
      <c r="O3" s="50"/>
      <c r="P3" s="50"/>
      <c r="Q3" s="51"/>
      <c r="R3" s="7"/>
      <c r="S3" s="7"/>
    </row>
    <row r="4" spans="1:19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52" t="s">
        <v>76</v>
      </c>
      <c r="O4" s="48"/>
      <c r="P4" s="48"/>
      <c r="Q4" s="53"/>
      <c r="R4" s="7"/>
      <c r="S4" s="7"/>
    </row>
    <row r="5" spans="1:19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52" t="s">
        <v>77</v>
      </c>
      <c r="O5" s="48"/>
      <c r="P5" s="48"/>
      <c r="Q5" s="53"/>
      <c r="R5" s="7"/>
      <c r="S5" s="7"/>
    </row>
    <row r="6" spans="1:19" ht="13.5" thickBot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36" t="s">
        <v>195</v>
      </c>
      <c r="O6" s="37"/>
      <c r="P6" s="37"/>
      <c r="Q6" s="38"/>
      <c r="R6" s="7"/>
      <c r="S6" s="7"/>
    </row>
    <row r="7" spans="1:19" ht="13.5" thickBo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ht="37.5" customHeight="1" thickBot="1">
      <c r="A8" s="10"/>
      <c r="B8" s="11"/>
      <c r="C8" s="42" t="s">
        <v>86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4"/>
      <c r="R8" s="7"/>
      <c r="S8" s="7"/>
    </row>
    <row r="9" spans="1:19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19" ht="15.75">
      <c r="A10" s="7"/>
      <c r="B10" s="7"/>
      <c r="C10" s="39" t="s">
        <v>72</v>
      </c>
      <c r="D10" s="40"/>
      <c r="E10" s="40"/>
      <c r="F10" s="40"/>
      <c r="G10" s="40"/>
      <c r="H10" s="41"/>
      <c r="I10" s="7"/>
      <c r="J10" s="7"/>
      <c r="K10" s="7"/>
      <c r="L10" s="39" t="s">
        <v>73</v>
      </c>
      <c r="M10" s="40"/>
      <c r="N10" s="40"/>
      <c r="O10" s="40"/>
      <c r="P10" s="40"/>
      <c r="Q10" s="41"/>
      <c r="R10" s="7"/>
      <c r="S10" s="7"/>
    </row>
    <row r="11" spans="1:19" ht="25.5">
      <c r="A11" s="7"/>
      <c r="B11" s="7"/>
      <c r="C11" s="30" t="s">
        <v>206</v>
      </c>
      <c r="D11" s="30" t="s">
        <v>207</v>
      </c>
      <c r="E11" s="30" t="s">
        <v>69</v>
      </c>
      <c r="F11" s="29" t="s">
        <v>272</v>
      </c>
      <c r="G11" s="29" t="s">
        <v>68</v>
      </c>
      <c r="H11" s="29" t="s">
        <v>71</v>
      </c>
      <c r="I11" s="7"/>
      <c r="J11" s="7"/>
      <c r="K11" s="7"/>
      <c r="L11" s="30" t="s">
        <v>206</v>
      </c>
      <c r="M11" s="30" t="s">
        <v>207</v>
      </c>
      <c r="N11" s="32" t="s">
        <v>69</v>
      </c>
      <c r="O11" s="29" t="s">
        <v>272</v>
      </c>
      <c r="P11" s="31" t="s">
        <v>68</v>
      </c>
      <c r="Q11" s="31" t="s">
        <v>71</v>
      </c>
      <c r="R11" s="7"/>
      <c r="S11" s="7"/>
    </row>
    <row r="12" spans="1:19">
      <c r="A12" s="7"/>
      <c r="B12" s="7"/>
      <c r="C12" s="1" t="s">
        <v>93</v>
      </c>
      <c r="D12" s="33" t="s">
        <v>208</v>
      </c>
      <c r="E12" s="12" t="s">
        <v>49</v>
      </c>
      <c r="F12" s="2">
        <v>100</v>
      </c>
      <c r="G12" s="3">
        <v>0.40400000000000003</v>
      </c>
      <c r="H12" s="3">
        <f t="shared" ref="H12:H20" si="0">(G12-G12*$J$1)*$J$2</f>
        <v>33.475439999999999</v>
      </c>
      <c r="I12" s="7"/>
      <c r="J12" s="7"/>
      <c r="K12" s="7"/>
      <c r="L12" s="12" t="s">
        <v>102</v>
      </c>
      <c r="M12" s="33">
        <v>2695000677</v>
      </c>
      <c r="N12" s="12" t="s">
        <v>4</v>
      </c>
      <c r="O12" s="13">
        <v>100</v>
      </c>
      <c r="P12" s="14">
        <v>0.55000000000000004</v>
      </c>
      <c r="Q12" s="14">
        <f>(P12-P12*$J$1)*$J$2</f>
        <v>45.573</v>
      </c>
      <c r="R12" s="7"/>
      <c r="S12" s="7"/>
    </row>
    <row r="13" spans="1:19">
      <c r="A13" s="7"/>
      <c r="B13" s="7"/>
      <c r="C13" s="1" t="s">
        <v>94</v>
      </c>
      <c r="D13" s="33" t="s">
        <v>209</v>
      </c>
      <c r="E13" s="1" t="s">
        <v>50</v>
      </c>
      <c r="F13" s="2">
        <v>80</v>
      </c>
      <c r="G13" s="3">
        <v>0.61099999999999999</v>
      </c>
      <c r="H13" s="3">
        <f t="shared" si="0"/>
        <v>50.627459999999999</v>
      </c>
      <c r="I13" s="7"/>
      <c r="J13" s="7"/>
      <c r="K13" s="7"/>
      <c r="L13" s="12" t="s">
        <v>103</v>
      </c>
      <c r="M13" s="33">
        <v>2695000678</v>
      </c>
      <c r="N13" s="12" t="s">
        <v>5</v>
      </c>
      <c r="O13" s="13">
        <v>80</v>
      </c>
      <c r="P13" s="14">
        <v>0.85</v>
      </c>
      <c r="Q13" s="14">
        <f>(P13-P13*$J$1)*$J$2</f>
        <v>70.430999999999997</v>
      </c>
      <c r="R13" s="7"/>
      <c r="S13" s="7"/>
    </row>
    <row r="14" spans="1:19">
      <c r="A14" s="7"/>
      <c r="B14" s="7"/>
      <c r="C14" s="1" t="s">
        <v>95</v>
      </c>
      <c r="D14" s="33" t="s">
        <v>210</v>
      </c>
      <c r="E14" s="1" t="s">
        <v>37</v>
      </c>
      <c r="F14" s="2">
        <v>60</v>
      </c>
      <c r="G14" s="3">
        <v>1.0349999999999999</v>
      </c>
      <c r="H14" s="3">
        <f t="shared" si="0"/>
        <v>85.760099999999994</v>
      </c>
      <c r="I14" s="7"/>
      <c r="J14" s="7"/>
      <c r="K14" s="7"/>
      <c r="L14" s="12" t="s">
        <v>104</v>
      </c>
      <c r="M14" s="33">
        <v>2695000679</v>
      </c>
      <c r="N14" s="12" t="s">
        <v>27</v>
      </c>
      <c r="O14" s="13">
        <v>60</v>
      </c>
      <c r="P14" s="14">
        <v>1.45</v>
      </c>
      <c r="Q14" s="14">
        <f>(P14-P14*$J$1)*$J$2</f>
        <v>120.14699999999999</v>
      </c>
      <c r="R14" s="7"/>
      <c r="S14" s="7"/>
    </row>
    <row r="15" spans="1:19">
      <c r="A15" s="7"/>
      <c r="B15" s="7"/>
      <c r="C15" s="1" t="s">
        <v>96</v>
      </c>
      <c r="D15" s="33" t="s">
        <v>211</v>
      </c>
      <c r="E15" s="1" t="s">
        <v>0</v>
      </c>
      <c r="F15" s="2">
        <v>40</v>
      </c>
      <c r="G15" s="3">
        <v>1.6240000000000001</v>
      </c>
      <c r="H15" s="3">
        <f t="shared" si="0"/>
        <v>134.56464</v>
      </c>
      <c r="I15" s="7"/>
      <c r="J15" s="7"/>
      <c r="K15" s="7"/>
      <c r="L15" s="12" t="s">
        <v>105</v>
      </c>
      <c r="M15" s="33">
        <v>2695000680</v>
      </c>
      <c r="N15" s="12" t="s">
        <v>39</v>
      </c>
      <c r="O15" s="13">
        <v>40</v>
      </c>
      <c r="P15" s="14">
        <v>2.23</v>
      </c>
      <c r="Q15" s="14">
        <f t="shared" ref="Q15:Q20" si="1">(P15-P15*$J$1)*$J$2</f>
        <v>184.77779999999998</v>
      </c>
      <c r="R15" s="7"/>
      <c r="S15" s="7"/>
    </row>
    <row r="16" spans="1:19">
      <c r="A16" s="7"/>
      <c r="B16" s="7"/>
      <c r="C16" s="1" t="s">
        <v>97</v>
      </c>
      <c r="D16" s="33" t="s">
        <v>212</v>
      </c>
      <c r="E16" s="1" t="s">
        <v>1</v>
      </c>
      <c r="F16" s="2">
        <v>24</v>
      </c>
      <c r="G16" s="3">
        <v>2.5099999999999998</v>
      </c>
      <c r="H16" s="3">
        <f t="shared" si="0"/>
        <v>207.97859999999997</v>
      </c>
      <c r="I16" s="7"/>
      <c r="J16" s="7"/>
      <c r="K16" s="7"/>
      <c r="L16" s="12" t="s">
        <v>106</v>
      </c>
      <c r="M16" s="33">
        <v>2695000681</v>
      </c>
      <c r="N16" s="12" t="s">
        <v>6</v>
      </c>
      <c r="O16" s="13">
        <v>24</v>
      </c>
      <c r="P16" s="14">
        <v>3.45</v>
      </c>
      <c r="Q16" s="14">
        <f t="shared" si="1"/>
        <v>285.86700000000002</v>
      </c>
      <c r="R16" s="7"/>
      <c r="S16" s="7"/>
    </row>
    <row r="17" spans="1:19">
      <c r="A17" s="7"/>
      <c r="B17" s="7"/>
      <c r="C17" s="1" t="s">
        <v>98</v>
      </c>
      <c r="D17" s="33" t="s">
        <v>213</v>
      </c>
      <c r="E17" s="1" t="s">
        <v>2</v>
      </c>
      <c r="F17" s="2">
        <v>16</v>
      </c>
      <c r="G17" s="3">
        <v>4.03</v>
      </c>
      <c r="H17" s="3">
        <f t="shared" si="0"/>
        <v>333.92580000000004</v>
      </c>
      <c r="I17" s="7"/>
      <c r="J17" s="7"/>
      <c r="K17" s="7"/>
      <c r="L17" s="12" t="s">
        <v>107</v>
      </c>
      <c r="M17" s="33">
        <v>2695000682</v>
      </c>
      <c r="N17" s="12" t="s">
        <v>40</v>
      </c>
      <c r="O17" s="13">
        <v>16</v>
      </c>
      <c r="P17" s="14">
        <v>5.52</v>
      </c>
      <c r="Q17" s="14">
        <f t="shared" si="1"/>
        <v>457.38719999999995</v>
      </c>
      <c r="R17" s="7"/>
      <c r="S17" s="7"/>
    </row>
    <row r="18" spans="1:19">
      <c r="A18" s="7"/>
      <c r="B18" s="7"/>
      <c r="C18" s="1" t="s">
        <v>99</v>
      </c>
      <c r="D18" s="33" t="s">
        <v>214</v>
      </c>
      <c r="E18" s="1" t="s">
        <v>38</v>
      </c>
      <c r="F18" s="2">
        <v>12</v>
      </c>
      <c r="G18" s="3">
        <v>6.3780000000000001</v>
      </c>
      <c r="H18" s="3">
        <f t="shared" si="0"/>
        <v>528.48108000000002</v>
      </c>
      <c r="I18" s="7"/>
      <c r="J18" s="7"/>
      <c r="K18" s="7"/>
      <c r="L18" s="12" t="s">
        <v>108</v>
      </c>
      <c r="M18" s="33" t="s">
        <v>218</v>
      </c>
      <c r="N18" s="12" t="s">
        <v>41</v>
      </c>
      <c r="O18" s="13">
        <v>12</v>
      </c>
      <c r="P18" s="14">
        <v>8.9</v>
      </c>
      <c r="Q18" s="14">
        <f t="shared" si="1"/>
        <v>737.45400000000006</v>
      </c>
      <c r="R18" s="7"/>
      <c r="S18" s="7"/>
    </row>
    <row r="19" spans="1:19">
      <c r="A19" s="7"/>
      <c r="B19" s="7"/>
      <c r="C19" s="1" t="s">
        <v>100</v>
      </c>
      <c r="D19" s="33" t="s">
        <v>215</v>
      </c>
      <c r="E19" s="1" t="s">
        <v>3</v>
      </c>
      <c r="F19" s="2">
        <v>8</v>
      </c>
      <c r="G19" s="3">
        <v>9.15</v>
      </c>
      <c r="H19" s="3">
        <f t="shared" si="0"/>
        <v>758.16899999999998</v>
      </c>
      <c r="I19" s="7"/>
      <c r="J19" s="7"/>
      <c r="K19" s="7"/>
      <c r="L19" s="12" t="s">
        <v>109</v>
      </c>
      <c r="M19" s="33" t="s">
        <v>219</v>
      </c>
      <c r="N19" s="12" t="s">
        <v>42</v>
      </c>
      <c r="O19" s="13">
        <v>8</v>
      </c>
      <c r="P19" s="14">
        <v>13.1</v>
      </c>
      <c r="Q19" s="14">
        <f t="shared" si="1"/>
        <v>1085.4659999999999</v>
      </c>
      <c r="R19" s="7"/>
      <c r="S19" s="7"/>
    </row>
    <row r="20" spans="1:19">
      <c r="A20" s="7"/>
      <c r="B20" s="7"/>
      <c r="C20" s="1" t="s">
        <v>101</v>
      </c>
      <c r="D20" s="33" t="s">
        <v>216</v>
      </c>
      <c r="E20" s="1" t="s">
        <v>46</v>
      </c>
      <c r="F20" s="2">
        <v>4</v>
      </c>
      <c r="G20" s="3">
        <v>13.743</v>
      </c>
      <c r="H20" s="3">
        <f t="shared" si="0"/>
        <v>1138.7449799999999</v>
      </c>
      <c r="I20" s="7"/>
      <c r="J20" s="7"/>
      <c r="K20" s="7"/>
      <c r="L20" s="12" t="s">
        <v>110</v>
      </c>
      <c r="M20" s="33" t="s">
        <v>220</v>
      </c>
      <c r="N20" s="12" t="s">
        <v>48</v>
      </c>
      <c r="O20" s="13">
        <v>4</v>
      </c>
      <c r="P20" s="14">
        <v>19.899999999999999</v>
      </c>
      <c r="Q20" s="14">
        <f t="shared" si="1"/>
        <v>1648.9139999999998</v>
      </c>
      <c r="R20" s="7"/>
      <c r="S20" s="7"/>
    </row>
    <row r="21" spans="1:19">
      <c r="A21" s="7"/>
      <c r="B21" s="7"/>
      <c r="C21" s="26" t="s">
        <v>200</v>
      </c>
      <c r="D21" s="33" t="s">
        <v>217</v>
      </c>
      <c r="E21" s="26" t="s">
        <v>199</v>
      </c>
      <c r="F21" s="2">
        <v>4</v>
      </c>
      <c r="G21" s="3">
        <v>18.585000000000001</v>
      </c>
      <c r="H21" s="3">
        <f t="shared" ref="H21" si="2">(G21-G21*$J$1)*$J$2</f>
        <v>1539.9530999999999</v>
      </c>
      <c r="I21" s="7"/>
      <c r="J21" s="7"/>
      <c r="K21" s="7"/>
      <c r="L21" s="12" t="s">
        <v>201</v>
      </c>
      <c r="M21" s="33" t="s">
        <v>221</v>
      </c>
      <c r="N21" s="12" t="s">
        <v>90</v>
      </c>
      <c r="O21" s="13">
        <v>4</v>
      </c>
      <c r="P21" s="14">
        <v>26.34</v>
      </c>
      <c r="Q21" s="14">
        <f t="shared" ref="Q21" si="3">(P21-P21*$J$1)*$J$2</f>
        <v>2182.5324000000001</v>
      </c>
      <c r="R21" s="7"/>
      <c r="S21" s="7"/>
    </row>
    <row r="22" spans="1:19">
      <c r="A22" s="7"/>
      <c r="B22" s="7"/>
      <c r="C22" s="7"/>
      <c r="D22" s="7"/>
      <c r="E22" s="7"/>
      <c r="F22" s="7"/>
      <c r="G22" s="7"/>
      <c r="H22" s="4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ht="51" customHeight="1">
      <c r="A23" s="7"/>
      <c r="B23" s="7"/>
      <c r="C23" s="6"/>
      <c r="D23" s="6"/>
      <c r="E23" s="6"/>
      <c r="F23" s="6"/>
      <c r="G23" s="6"/>
      <c r="H23" s="54" t="s">
        <v>74</v>
      </c>
      <c r="I23" s="54"/>
      <c r="J23" s="54"/>
      <c r="K23" s="54"/>
      <c r="L23" s="54"/>
      <c r="M23" s="54"/>
      <c r="N23" s="6"/>
      <c r="O23" s="15"/>
      <c r="P23" s="15"/>
      <c r="Q23" s="15"/>
      <c r="R23" s="7"/>
      <c r="S23" s="7"/>
    </row>
    <row r="24" spans="1:19" ht="25.5">
      <c r="A24" s="7"/>
      <c r="B24" s="7"/>
      <c r="C24" s="6"/>
      <c r="D24" s="6"/>
      <c r="E24" s="6"/>
      <c r="F24" s="6"/>
      <c r="G24" s="6"/>
      <c r="H24" s="30" t="s">
        <v>206</v>
      </c>
      <c r="I24" s="30" t="s">
        <v>207</v>
      </c>
      <c r="J24" s="32" t="s">
        <v>69</v>
      </c>
      <c r="K24" s="29" t="s">
        <v>272</v>
      </c>
      <c r="L24" s="31" t="s">
        <v>68</v>
      </c>
      <c r="M24" s="31" t="s">
        <v>71</v>
      </c>
      <c r="N24" s="6"/>
      <c r="O24" s="16"/>
      <c r="P24" s="16"/>
      <c r="Q24" s="16"/>
      <c r="R24" s="7"/>
      <c r="S24" s="7"/>
    </row>
    <row r="25" spans="1:19">
      <c r="A25" s="7"/>
      <c r="B25" s="7"/>
      <c r="C25" s="6"/>
      <c r="D25" s="6"/>
      <c r="E25" s="6"/>
      <c r="F25" s="6"/>
      <c r="G25" s="6"/>
      <c r="H25" s="12">
        <v>2695000548</v>
      </c>
      <c r="I25" s="33" t="s">
        <v>222</v>
      </c>
      <c r="J25" s="12" t="s">
        <v>7</v>
      </c>
      <c r="K25" s="13">
        <v>100</v>
      </c>
      <c r="L25" s="14">
        <v>0.6</v>
      </c>
      <c r="M25" s="14">
        <f t="shared" ref="M25:M34" si="4">(L25-L25*$J$1)*$J$2</f>
        <v>49.716000000000001</v>
      </c>
      <c r="N25" s="6"/>
      <c r="O25" s="17"/>
      <c r="P25" s="18"/>
      <c r="Q25" s="18"/>
      <c r="R25" s="7"/>
      <c r="S25" s="7"/>
    </row>
    <row r="26" spans="1:19">
      <c r="A26" s="7"/>
      <c r="B26" s="7"/>
      <c r="C26" s="6"/>
      <c r="D26" s="6"/>
      <c r="E26" s="6"/>
      <c r="F26" s="6"/>
      <c r="G26" s="6"/>
      <c r="H26" s="12">
        <v>2695000549</v>
      </c>
      <c r="I26" s="33" t="s">
        <v>223</v>
      </c>
      <c r="J26" s="12" t="s">
        <v>8</v>
      </c>
      <c r="K26" s="13">
        <v>80</v>
      </c>
      <c r="L26" s="14">
        <v>0.93</v>
      </c>
      <c r="M26" s="14">
        <f t="shared" si="4"/>
        <v>77.05980000000001</v>
      </c>
      <c r="N26" s="6"/>
      <c r="O26" s="17"/>
      <c r="P26" s="18"/>
      <c r="Q26" s="18"/>
      <c r="R26" s="7"/>
      <c r="S26" s="7"/>
    </row>
    <row r="27" spans="1:19">
      <c r="A27" s="7"/>
      <c r="B27" s="7"/>
      <c r="C27" s="6"/>
      <c r="D27" s="6"/>
      <c r="E27" s="6"/>
      <c r="F27" s="6"/>
      <c r="G27" s="6"/>
      <c r="H27" s="12">
        <v>2695000550</v>
      </c>
      <c r="I27" s="33" t="s">
        <v>224</v>
      </c>
      <c r="J27" s="12" t="s">
        <v>9</v>
      </c>
      <c r="K27" s="13">
        <v>60</v>
      </c>
      <c r="L27" s="14">
        <v>1.571</v>
      </c>
      <c r="M27" s="14">
        <f t="shared" si="4"/>
        <v>130.17305999999999</v>
      </c>
      <c r="N27" s="6"/>
      <c r="O27" s="17"/>
      <c r="P27" s="18"/>
      <c r="Q27" s="18"/>
      <c r="R27" s="7"/>
      <c r="S27" s="7"/>
    </row>
    <row r="28" spans="1:19">
      <c r="A28" s="7"/>
      <c r="B28" s="7"/>
      <c r="C28" s="6"/>
      <c r="D28" s="6"/>
      <c r="E28" s="6"/>
      <c r="F28" s="6"/>
      <c r="G28" s="6"/>
      <c r="H28" s="12">
        <v>2695000551</v>
      </c>
      <c r="I28" s="33" t="s">
        <v>225</v>
      </c>
      <c r="J28" s="12" t="s">
        <v>10</v>
      </c>
      <c r="K28" s="13">
        <v>40</v>
      </c>
      <c r="L28" s="14">
        <v>2.4700000000000002</v>
      </c>
      <c r="M28" s="14">
        <f t="shared" si="4"/>
        <v>204.66420000000002</v>
      </c>
      <c r="N28" s="6"/>
      <c r="O28" s="17"/>
      <c r="P28" s="18"/>
      <c r="Q28" s="18"/>
      <c r="R28" s="7"/>
      <c r="S28" s="7"/>
    </row>
    <row r="29" spans="1:19">
      <c r="A29" s="7"/>
      <c r="B29" s="7"/>
      <c r="C29" s="6"/>
      <c r="D29" s="6"/>
      <c r="E29" s="6"/>
      <c r="F29" s="6"/>
      <c r="G29" s="6"/>
      <c r="H29" s="12">
        <v>2695000552</v>
      </c>
      <c r="I29" s="33" t="s">
        <v>226</v>
      </c>
      <c r="J29" s="12" t="s">
        <v>43</v>
      </c>
      <c r="K29" s="13">
        <v>24</v>
      </c>
      <c r="L29" s="14">
        <v>3.8969999999999998</v>
      </c>
      <c r="M29" s="14">
        <f t="shared" si="4"/>
        <v>322.90541999999999</v>
      </c>
      <c r="N29" s="6"/>
      <c r="O29" s="17"/>
      <c r="P29" s="18"/>
      <c r="Q29" s="18"/>
      <c r="R29" s="7"/>
      <c r="S29" s="7"/>
    </row>
    <row r="30" spans="1:19">
      <c r="A30" s="7"/>
      <c r="B30" s="7"/>
      <c r="C30" s="6"/>
      <c r="D30" s="6"/>
      <c r="E30" s="6"/>
      <c r="F30" s="6"/>
      <c r="G30" s="6"/>
      <c r="H30" s="12">
        <v>2695000553</v>
      </c>
      <c r="I30" s="33">
        <v>2695001361</v>
      </c>
      <c r="J30" s="12" t="s">
        <v>44</v>
      </c>
      <c r="K30" s="13">
        <v>16</v>
      </c>
      <c r="L30" s="14">
        <v>6.2629999999999999</v>
      </c>
      <c r="M30" s="14">
        <f t="shared" si="4"/>
        <v>518.95218</v>
      </c>
      <c r="N30" s="6"/>
      <c r="O30" s="17"/>
      <c r="P30" s="18"/>
      <c r="Q30" s="18"/>
      <c r="R30" s="7"/>
      <c r="S30" s="7"/>
    </row>
    <row r="31" spans="1:19">
      <c r="A31" s="7"/>
      <c r="B31" s="7"/>
      <c r="C31" s="6"/>
      <c r="D31" s="6"/>
      <c r="E31" s="6"/>
      <c r="F31" s="6"/>
      <c r="G31" s="6"/>
      <c r="H31" s="12">
        <v>2695001342</v>
      </c>
      <c r="I31" s="33">
        <v>2695001362</v>
      </c>
      <c r="J31" s="12" t="s">
        <v>45</v>
      </c>
      <c r="K31" s="13">
        <v>12</v>
      </c>
      <c r="L31" s="14">
        <v>9.5679999999999996</v>
      </c>
      <c r="M31" s="14">
        <f t="shared" si="4"/>
        <v>792.80448000000001</v>
      </c>
      <c r="N31" s="6"/>
      <c r="O31" s="17"/>
      <c r="P31" s="18"/>
      <c r="Q31" s="18"/>
      <c r="R31" s="7"/>
      <c r="S31" s="7"/>
    </row>
    <row r="32" spans="1:19">
      <c r="A32" s="7"/>
      <c r="B32" s="7"/>
      <c r="C32" s="6"/>
      <c r="D32" s="6"/>
      <c r="E32" s="6"/>
      <c r="F32" s="6"/>
      <c r="G32" s="6"/>
      <c r="H32" s="12" t="s">
        <v>111</v>
      </c>
      <c r="I32" s="33" t="s">
        <v>227</v>
      </c>
      <c r="J32" s="12" t="s">
        <v>11</v>
      </c>
      <c r="K32" s="13">
        <v>8</v>
      </c>
      <c r="L32" s="14">
        <v>13.741</v>
      </c>
      <c r="M32" s="14">
        <f t="shared" si="4"/>
        <v>1138.57926</v>
      </c>
      <c r="N32" s="6"/>
      <c r="O32" s="17"/>
      <c r="P32" s="18"/>
      <c r="Q32" s="18"/>
      <c r="R32" s="7"/>
      <c r="S32" s="7"/>
    </row>
    <row r="33" spans="1:19">
      <c r="A33" s="7"/>
      <c r="B33" s="7"/>
      <c r="C33" s="6"/>
      <c r="D33" s="6"/>
      <c r="E33" s="6"/>
      <c r="F33" s="6"/>
      <c r="G33" s="6"/>
      <c r="H33" s="12" t="s">
        <v>112</v>
      </c>
      <c r="I33" s="33" t="s">
        <v>228</v>
      </c>
      <c r="J33" s="12" t="s">
        <v>47</v>
      </c>
      <c r="K33" s="13">
        <v>4</v>
      </c>
      <c r="L33" s="14">
        <v>20.628</v>
      </c>
      <c r="M33" s="14">
        <f t="shared" si="4"/>
        <v>1709.2360799999999</v>
      </c>
      <c r="N33" s="6"/>
      <c r="O33" s="17"/>
      <c r="P33" s="18"/>
      <c r="Q33" s="18"/>
      <c r="R33" s="7"/>
      <c r="S33" s="7"/>
    </row>
    <row r="34" spans="1:19">
      <c r="A34" s="7"/>
      <c r="B34" s="7"/>
      <c r="C34" s="6"/>
      <c r="D34" s="6"/>
      <c r="E34" s="6"/>
      <c r="F34" s="6"/>
      <c r="G34" s="6"/>
      <c r="H34" s="12" t="s">
        <v>202</v>
      </c>
      <c r="I34" s="33" t="s">
        <v>229</v>
      </c>
      <c r="J34" s="12" t="s">
        <v>91</v>
      </c>
      <c r="K34" s="13">
        <v>4</v>
      </c>
      <c r="L34" s="14">
        <v>28.681000000000001</v>
      </c>
      <c r="M34" s="14">
        <f t="shared" si="4"/>
        <v>2376.5076600000002</v>
      </c>
      <c r="N34" s="6"/>
      <c r="O34" s="17"/>
      <c r="P34" s="18"/>
      <c r="Q34" s="18"/>
      <c r="R34" s="7"/>
      <c r="S34" s="7"/>
    </row>
    <row r="35" spans="1:19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16"/>
      <c r="M35" s="28"/>
      <c r="N35" s="16"/>
      <c r="O35" s="17"/>
      <c r="P35" s="18"/>
      <c r="Q35" s="18"/>
      <c r="R35" s="7"/>
      <c r="S35" s="7"/>
    </row>
    <row r="36" spans="1:19" ht="13.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</row>
    <row r="37" spans="1:19" ht="30.75" customHeight="1">
      <c r="A37" s="7"/>
      <c r="B37" s="7"/>
      <c r="C37" s="45" t="s">
        <v>88</v>
      </c>
      <c r="D37" s="46"/>
      <c r="E37" s="46"/>
      <c r="F37" s="46"/>
      <c r="G37" s="46"/>
      <c r="H37" s="47"/>
      <c r="I37" s="6"/>
      <c r="J37" s="6"/>
      <c r="K37" s="6"/>
      <c r="L37" s="45" t="s">
        <v>89</v>
      </c>
      <c r="M37" s="46"/>
      <c r="N37" s="46"/>
      <c r="O37" s="46"/>
      <c r="P37" s="46"/>
      <c r="Q37" s="47"/>
      <c r="R37" s="7"/>
      <c r="S37" s="7"/>
    </row>
    <row r="38" spans="1:19" ht="25.5">
      <c r="A38" s="7"/>
      <c r="B38" s="7"/>
      <c r="C38" s="30" t="s">
        <v>206</v>
      </c>
      <c r="D38" s="30" t="s">
        <v>207</v>
      </c>
      <c r="E38" s="30" t="s">
        <v>69</v>
      </c>
      <c r="F38" s="29" t="s">
        <v>272</v>
      </c>
      <c r="G38" s="29" t="s">
        <v>68</v>
      </c>
      <c r="H38" s="29" t="s">
        <v>71</v>
      </c>
      <c r="I38" s="6"/>
      <c r="J38" s="6"/>
      <c r="K38" s="6"/>
      <c r="L38" s="30" t="s">
        <v>206</v>
      </c>
      <c r="M38" s="30" t="s">
        <v>207</v>
      </c>
      <c r="N38" s="30" t="s">
        <v>69</v>
      </c>
      <c r="O38" s="29" t="s">
        <v>272</v>
      </c>
      <c r="P38" s="29" t="s">
        <v>68</v>
      </c>
      <c r="Q38" s="29" t="s">
        <v>71</v>
      </c>
      <c r="R38" s="7"/>
      <c r="S38" s="7"/>
    </row>
    <row r="39" spans="1:19">
      <c r="A39" s="7"/>
      <c r="B39" s="7"/>
      <c r="C39" s="1">
        <v>2695000554</v>
      </c>
      <c r="D39" s="33">
        <v>2695000683</v>
      </c>
      <c r="E39" s="1" t="s">
        <v>4</v>
      </c>
      <c r="F39" s="2">
        <v>100</v>
      </c>
      <c r="G39" s="3">
        <v>0.68799999999999994</v>
      </c>
      <c r="H39" s="3">
        <f t="shared" ref="H39:H47" si="5">(G39-G39*$J$1)*$J$2</f>
        <v>57.007679999999993</v>
      </c>
      <c r="I39" s="6"/>
      <c r="J39" s="6"/>
      <c r="K39" s="6"/>
      <c r="L39" s="1">
        <v>2695000560</v>
      </c>
      <c r="M39" s="33">
        <v>2695000689</v>
      </c>
      <c r="N39" s="1" t="s">
        <v>7</v>
      </c>
      <c r="O39" s="2">
        <v>100</v>
      </c>
      <c r="P39" s="3">
        <v>0.8</v>
      </c>
      <c r="Q39" s="3">
        <f t="shared" ref="Q39:Q48" si="6">(P39-P39*$J$1)*$J$2</f>
        <v>66.287999999999997</v>
      </c>
      <c r="R39" s="7"/>
      <c r="S39" s="7"/>
    </row>
    <row r="40" spans="1:19">
      <c r="A40" s="7"/>
      <c r="B40" s="7"/>
      <c r="C40" s="1">
        <v>2695000555</v>
      </c>
      <c r="D40" s="33">
        <v>2695000684</v>
      </c>
      <c r="E40" s="1" t="s">
        <v>5</v>
      </c>
      <c r="F40" s="2">
        <v>80</v>
      </c>
      <c r="G40" s="3">
        <v>1.05</v>
      </c>
      <c r="H40" s="3">
        <f t="shared" si="5"/>
        <v>87.003</v>
      </c>
      <c r="I40" s="6"/>
      <c r="J40" s="6"/>
      <c r="K40" s="6"/>
      <c r="L40" s="1">
        <v>2695000561</v>
      </c>
      <c r="M40" s="33">
        <v>2695000690</v>
      </c>
      <c r="N40" s="1" t="s">
        <v>8</v>
      </c>
      <c r="O40" s="2">
        <v>80</v>
      </c>
      <c r="P40" s="3">
        <v>1.1399999999999999</v>
      </c>
      <c r="Q40" s="3">
        <f t="shared" si="6"/>
        <v>94.460399999999993</v>
      </c>
      <c r="R40" s="7"/>
      <c r="S40" s="7"/>
    </row>
    <row r="41" spans="1:19">
      <c r="A41" s="7"/>
      <c r="B41" s="7"/>
      <c r="C41" s="1">
        <v>2695000556</v>
      </c>
      <c r="D41" s="33">
        <v>2695000685</v>
      </c>
      <c r="E41" s="1" t="s">
        <v>27</v>
      </c>
      <c r="F41" s="2">
        <v>60</v>
      </c>
      <c r="G41" s="3">
        <v>1.7509999999999999</v>
      </c>
      <c r="H41" s="3">
        <f t="shared" si="5"/>
        <v>145.08785999999998</v>
      </c>
      <c r="I41" s="6"/>
      <c r="J41" s="6"/>
      <c r="K41" s="6"/>
      <c r="L41" s="1">
        <v>2695000562</v>
      </c>
      <c r="M41" s="33">
        <v>2695000691</v>
      </c>
      <c r="N41" s="1" t="s">
        <v>9</v>
      </c>
      <c r="O41" s="2">
        <v>60</v>
      </c>
      <c r="P41" s="3">
        <v>2</v>
      </c>
      <c r="Q41" s="3">
        <f t="shared" si="6"/>
        <v>165.72</v>
      </c>
      <c r="R41" s="7"/>
      <c r="S41" s="7"/>
    </row>
    <row r="42" spans="1:19">
      <c r="A42" s="7"/>
      <c r="B42" s="7"/>
      <c r="C42" s="1">
        <v>2695000557</v>
      </c>
      <c r="D42" s="33">
        <v>2695000686</v>
      </c>
      <c r="E42" s="1" t="s">
        <v>39</v>
      </c>
      <c r="F42" s="2">
        <v>40</v>
      </c>
      <c r="G42" s="3">
        <v>2.6579999999999999</v>
      </c>
      <c r="H42" s="3">
        <f t="shared" si="5"/>
        <v>220.24187999999998</v>
      </c>
      <c r="I42" s="6"/>
      <c r="J42" s="6"/>
      <c r="K42" s="6"/>
      <c r="L42" s="1">
        <v>2695000563</v>
      </c>
      <c r="M42" s="33">
        <v>2695000692</v>
      </c>
      <c r="N42" s="1" t="s">
        <v>10</v>
      </c>
      <c r="O42" s="2">
        <v>40</v>
      </c>
      <c r="P42" s="3">
        <v>2.863</v>
      </c>
      <c r="Q42" s="3">
        <f t="shared" si="6"/>
        <v>237.22818000000001</v>
      </c>
      <c r="R42" s="7"/>
      <c r="S42" s="7"/>
    </row>
    <row r="43" spans="1:19">
      <c r="A43" s="7"/>
      <c r="B43" s="7"/>
      <c r="C43" s="1">
        <v>2695000558</v>
      </c>
      <c r="D43" s="33">
        <v>2695000687</v>
      </c>
      <c r="E43" s="1" t="s">
        <v>6</v>
      </c>
      <c r="F43" s="2">
        <v>24</v>
      </c>
      <c r="G43" s="3">
        <v>4.12</v>
      </c>
      <c r="H43" s="3">
        <f t="shared" si="5"/>
        <v>341.38319999999999</v>
      </c>
      <c r="I43" s="6"/>
      <c r="J43" s="6"/>
      <c r="K43" s="6"/>
      <c r="L43" s="1">
        <v>2695000564</v>
      </c>
      <c r="M43" s="33">
        <v>2695000693</v>
      </c>
      <c r="N43" s="1" t="s">
        <v>43</v>
      </c>
      <c r="O43" s="2">
        <v>24</v>
      </c>
      <c r="P43" s="3">
        <v>4.5999999999999996</v>
      </c>
      <c r="Q43" s="3">
        <f t="shared" si="6"/>
        <v>381.15599999999995</v>
      </c>
      <c r="R43" s="7"/>
      <c r="S43" s="7"/>
    </row>
    <row r="44" spans="1:19">
      <c r="A44" s="7"/>
      <c r="B44" s="7"/>
      <c r="C44" s="1">
        <v>2695000559</v>
      </c>
      <c r="D44" s="33">
        <v>2695000688</v>
      </c>
      <c r="E44" s="1" t="s">
        <v>40</v>
      </c>
      <c r="F44" s="2">
        <v>16</v>
      </c>
      <c r="G44" s="3">
        <v>6.51</v>
      </c>
      <c r="H44" s="3">
        <f t="shared" si="5"/>
        <v>539.41859999999997</v>
      </c>
      <c r="I44" s="6"/>
      <c r="J44" s="6"/>
      <c r="K44" s="6"/>
      <c r="L44" s="1">
        <v>2695000565</v>
      </c>
      <c r="M44" s="33">
        <v>2695000694</v>
      </c>
      <c r="N44" s="1" t="s">
        <v>44</v>
      </c>
      <c r="O44" s="2">
        <v>16</v>
      </c>
      <c r="P44" s="3">
        <v>7.5</v>
      </c>
      <c r="Q44" s="3">
        <f t="shared" si="6"/>
        <v>621.45000000000005</v>
      </c>
      <c r="R44" s="7"/>
      <c r="S44" s="7"/>
    </row>
    <row r="45" spans="1:19">
      <c r="A45" s="7"/>
      <c r="B45" s="7"/>
      <c r="C45" s="1" t="s">
        <v>113</v>
      </c>
      <c r="D45" s="33" t="s">
        <v>230</v>
      </c>
      <c r="E45" s="1" t="s">
        <v>41</v>
      </c>
      <c r="F45" s="2">
        <v>12</v>
      </c>
      <c r="G45" s="3">
        <v>9.75</v>
      </c>
      <c r="H45" s="3">
        <f t="shared" si="5"/>
        <v>807.88499999999999</v>
      </c>
      <c r="I45" s="7"/>
      <c r="J45" s="7"/>
      <c r="K45" s="7"/>
      <c r="L45" s="1" t="s">
        <v>116</v>
      </c>
      <c r="M45" s="33" t="s">
        <v>234</v>
      </c>
      <c r="N45" s="1" t="s">
        <v>45</v>
      </c>
      <c r="O45" s="2">
        <v>12</v>
      </c>
      <c r="P45" s="3">
        <v>11.010999999999999</v>
      </c>
      <c r="Q45" s="3">
        <f t="shared" si="6"/>
        <v>912.37145999999996</v>
      </c>
      <c r="R45" s="7"/>
      <c r="S45" s="7"/>
    </row>
    <row r="46" spans="1:19">
      <c r="A46" s="7"/>
      <c r="B46" s="7"/>
      <c r="C46" s="1" t="s">
        <v>114</v>
      </c>
      <c r="D46" s="33" t="s">
        <v>231</v>
      </c>
      <c r="E46" s="1" t="s">
        <v>42</v>
      </c>
      <c r="F46" s="2">
        <v>8</v>
      </c>
      <c r="G46" s="3">
        <v>14.249000000000001</v>
      </c>
      <c r="H46" s="3">
        <f t="shared" si="5"/>
        <v>1180.6721400000001</v>
      </c>
      <c r="I46" s="7"/>
      <c r="J46" s="7"/>
      <c r="K46" s="7"/>
      <c r="L46" s="1" t="s">
        <v>117</v>
      </c>
      <c r="M46" s="33" t="s">
        <v>235</v>
      </c>
      <c r="N46" s="1" t="s">
        <v>11</v>
      </c>
      <c r="O46" s="2">
        <v>8</v>
      </c>
      <c r="P46" s="3">
        <v>16.75</v>
      </c>
      <c r="Q46" s="3">
        <f t="shared" si="6"/>
        <v>1387.905</v>
      </c>
      <c r="R46" s="7"/>
      <c r="S46" s="7"/>
    </row>
    <row r="47" spans="1:19">
      <c r="A47" s="7"/>
      <c r="B47" s="7"/>
      <c r="C47" s="1" t="s">
        <v>115</v>
      </c>
      <c r="D47" s="33" t="s">
        <v>232</v>
      </c>
      <c r="E47" s="1" t="s">
        <v>48</v>
      </c>
      <c r="F47" s="2">
        <v>4</v>
      </c>
      <c r="G47" s="3">
        <v>21.774999999999999</v>
      </c>
      <c r="H47" s="3">
        <f t="shared" si="5"/>
        <v>1804.2764999999999</v>
      </c>
      <c r="I47" s="7"/>
      <c r="J47" s="7"/>
      <c r="K47" s="7"/>
      <c r="L47" s="1" t="s">
        <v>118</v>
      </c>
      <c r="M47" s="33" t="s">
        <v>236</v>
      </c>
      <c r="N47" s="1" t="s">
        <v>47</v>
      </c>
      <c r="O47" s="2">
        <v>4</v>
      </c>
      <c r="P47" s="3">
        <v>25.241</v>
      </c>
      <c r="Q47" s="3">
        <f t="shared" si="6"/>
        <v>2091.4692599999998</v>
      </c>
      <c r="R47" s="7"/>
      <c r="S47" s="7"/>
    </row>
    <row r="48" spans="1:19">
      <c r="A48" s="7"/>
      <c r="B48" s="7"/>
      <c r="C48" s="1" t="s">
        <v>203</v>
      </c>
      <c r="D48" s="33" t="s">
        <v>233</v>
      </c>
      <c r="E48" s="1" t="s">
        <v>90</v>
      </c>
      <c r="F48" s="2">
        <v>4</v>
      </c>
      <c r="G48" s="3">
        <v>29</v>
      </c>
      <c r="H48" s="3">
        <f>(G48-G48*$J$1)*$J$2</f>
        <v>2402.94</v>
      </c>
      <c r="I48" s="7"/>
      <c r="J48" s="7"/>
      <c r="K48" s="7"/>
      <c r="L48" s="1" t="s">
        <v>204</v>
      </c>
      <c r="M48" s="33" t="s">
        <v>237</v>
      </c>
      <c r="N48" s="1" t="s">
        <v>91</v>
      </c>
      <c r="O48" s="2">
        <v>4</v>
      </c>
      <c r="P48" s="3">
        <v>32.58</v>
      </c>
      <c r="Q48" s="3">
        <f t="shared" si="6"/>
        <v>2699.5787999999998</v>
      </c>
      <c r="R48" s="7"/>
      <c r="S48" s="7"/>
    </row>
    <row r="49" spans="1:164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64" ht="13.5" thickBo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64" ht="39" customHeight="1" thickBot="1">
      <c r="A51" s="10"/>
      <c r="B51" s="11"/>
      <c r="C51" s="42" t="s">
        <v>87</v>
      </c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4"/>
      <c r="R51" s="7"/>
      <c r="S51" s="7"/>
    </row>
    <row r="52" spans="1:164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64" ht="15.75">
      <c r="A53" s="7"/>
      <c r="B53" s="7"/>
      <c r="C53" s="39" t="s">
        <v>29</v>
      </c>
      <c r="D53" s="40"/>
      <c r="E53" s="40"/>
      <c r="F53" s="40"/>
      <c r="G53" s="40"/>
      <c r="H53" s="41"/>
      <c r="I53" s="7"/>
      <c r="J53" s="7"/>
      <c r="K53" s="7"/>
      <c r="L53" s="39" t="s">
        <v>79</v>
      </c>
      <c r="M53" s="40"/>
      <c r="N53" s="40"/>
      <c r="O53" s="40"/>
      <c r="P53" s="40"/>
      <c r="Q53" s="41"/>
      <c r="R53" s="7"/>
      <c r="S53" s="7"/>
    </row>
    <row r="54" spans="1:164" ht="25.5">
      <c r="A54" s="7"/>
      <c r="B54" s="7"/>
      <c r="C54" s="30" t="s">
        <v>206</v>
      </c>
      <c r="D54" s="30" t="s">
        <v>207</v>
      </c>
      <c r="E54" s="30" t="s">
        <v>78</v>
      </c>
      <c r="F54" s="29" t="s">
        <v>273</v>
      </c>
      <c r="G54" s="29" t="s">
        <v>68</v>
      </c>
      <c r="H54" s="29" t="s">
        <v>71</v>
      </c>
      <c r="I54" s="7"/>
      <c r="J54" s="7"/>
      <c r="K54" s="7"/>
      <c r="L54" s="30" t="s">
        <v>206</v>
      </c>
      <c r="M54" s="30" t="s">
        <v>207</v>
      </c>
      <c r="N54" s="32" t="s">
        <v>78</v>
      </c>
      <c r="O54" s="29" t="s">
        <v>273</v>
      </c>
      <c r="P54" s="31" t="s">
        <v>68</v>
      </c>
      <c r="Q54" s="31" t="s">
        <v>71</v>
      </c>
      <c r="R54" s="7"/>
      <c r="S54" s="7"/>
    </row>
    <row r="55" spans="1:164">
      <c r="A55" s="7"/>
      <c r="B55" s="7"/>
      <c r="C55" s="1">
        <v>2695000612</v>
      </c>
      <c r="D55" s="33">
        <v>2695000714</v>
      </c>
      <c r="E55" s="1">
        <v>20</v>
      </c>
      <c r="F55" s="2">
        <v>400</v>
      </c>
      <c r="G55" s="3">
        <v>5.3999999999999999E-2</v>
      </c>
      <c r="H55" s="3">
        <f t="shared" ref="H55:H61" si="7">(G55-G55*$J$1)*$J$2</f>
        <v>4.4744399999999995</v>
      </c>
      <c r="I55" s="7"/>
      <c r="J55" s="7"/>
      <c r="K55" s="7"/>
      <c r="L55" s="12">
        <v>2695000642</v>
      </c>
      <c r="M55" s="33">
        <v>2695001420</v>
      </c>
      <c r="N55" s="12" t="s">
        <v>17</v>
      </c>
      <c r="O55" s="13">
        <v>400</v>
      </c>
      <c r="P55" s="14">
        <v>7.0000000000000007E-2</v>
      </c>
      <c r="Q55" s="14">
        <f t="shared" ref="Q55:Q63" si="8">(P55-P55*$J$1)*$J$2</f>
        <v>5.8002000000000002</v>
      </c>
      <c r="R55" s="7"/>
      <c r="S55" s="7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</row>
    <row r="56" spans="1:164">
      <c r="A56" s="7"/>
      <c r="B56" s="7"/>
      <c r="C56" s="1">
        <v>2695000613</v>
      </c>
      <c r="D56" s="33">
        <v>2695000715</v>
      </c>
      <c r="E56" s="1">
        <v>25</v>
      </c>
      <c r="F56" s="2">
        <v>200</v>
      </c>
      <c r="G56" s="3">
        <v>7.2999999999999995E-2</v>
      </c>
      <c r="H56" s="3">
        <f t="shared" si="7"/>
        <v>6.0487799999999998</v>
      </c>
      <c r="I56" s="7"/>
      <c r="J56" s="7"/>
      <c r="K56" s="7"/>
      <c r="L56" s="12">
        <v>2695000643</v>
      </c>
      <c r="M56" s="33">
        <v>2695000729</v>
      </c>
      <c r="N56" s="12" t="s">
        <v>18</v>
      </c>
      <c r="O56" s="13">
        <v>200</v>
      </c>
      <c r="P56" s="14">
        <v>0.17499999999999999</v>
      </c>
      <c r="Q56" s="14">
        <f t="shared" si="8"/>
        <v>14.500499999999999</v>
      </c>
      <c r="R56" s="7"/>
      <c r="S56" s="7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</row>
    <row r="57" spans="1:164">
      <c r="A57" s="7"/>
      <c r="B57" s="7"/>
      <c r="C57" s="1">
        <v>2695000614</v>
      </c>
      <c r="D57" s="33">
        <v>2695000716</v>
      </c>
      <c r="E57" s="1">
        <v>32</v>
      </c>
      <c r="F57" s="2">
        <v>100</v>
      </c>
      <c r="G57" s="3">
        <v>0.2</v>
      </c>
      <c r="H57" s="3">
        <f t="shared" si="7"/>
        <v>16.571999999999999</v>
      </c>
      <c r="I57" s="7"/>
      <c r="J57" s="7"/>
      <c r="K57" s="7"/>
      <c r="L57" s="12">
        <v>2695000644</v>
      </c>
      <c r="M57" s="33">
        <v>2695001421</v>
      </c>
      <c r="N57" s="12" t="s">
        <v>19</v>
      </c>
      <c r="O57" s="13">
        <v>200</v>
      </c>
      <c r="P57" s="14">
        <v>0.17</v>
      </c>
      <c r="Q57" s="14">
        <f t="shared" si="8"/>
        <v>14.086200000000002</v>
      </c>
      <c r="R57" s="7"/>
      <c r="S57" s="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</row>
    <row r="58" spans="1:164">
      <c r="A58" s="7"/>
      <c r="B58" s="7"/>
      <c r="C58" s="1">
        <v>2695000615</v>
      </c>
      <c r="D58" s="33">
        <v>2695001390</v>
      </c>
      <c r="E58" s="1">
        <v>40</v>
      </c>
      <c r="F58" s="2">
        <v>75</v>
      </c>
      <c r="G58" s="3">
        <v>0.24</v>
      </c>
      <c r="H58" s="3">
        <f t="shared" si="7"/>
        <v>19.886399999999998</v>
      </c>
      <c r="I58" s="7"/>
      <c r="J58" s="7"/>
      <c r="K58" s="7"/>
      <c r="L58" s="12">
        <v>2695000645</v>
      </c>
      <c r="M58" s="33">
        <v>2695001422</v>
      </c>
      <c r="N58" s="12" t="s">
        <v>20</v>
      </c>
      <c r="O58" s="13">
        <v>150</v>
      </c>
      <c r="P58" s="14">
        <v>0.22</v>
      </c>
      <c r="Q58" s="14">
        <f t="shared" si="8"/>
        <v>18.229199999999999</v>
      </c>
      <c r="R58" s="7"/>
      <c r="S58" s="7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</row>
    <row r="59" spans="1:164">
      <c r="A59" s="7"/>
      <c r="B59" s="7"/>
      <c r="C59" s="1">
        <v>2695000616</v>
      </c>
      <c r="D59" s="33">
        <v>2695001391</v>
      </c>
      <c r="E59" s="1">
        <v>50</v>
      </c>
      <c r="F59" s="2">
        <v>40</v>
      </c>
      <c r="G59" s="3">
        <v>0.65</v>
      </c>
      <c r="H59" s="3">
        <f t="shared" si="7"/>
        <v>53.859000000000002</v>
      </c>
      <c r="I59" s="7"/>
      <c r="J59" s="7"/>
      <c r="K59" s="7"/>
      <c r="L59" s="12">
        <v>2695000646</v>
      </c>
      <c r="M59" s="33">
        <v>2695001423</v>
      </c>
      <c r="N59" s="12" t="s">
        <v>21</v>
      </c>
      <c r="O59" s="13">
        <v>100</v>
      </c>
      <c r="P59" s="14">
        <v>0.21</v>
      </c>
      <c r="Q59" s="14">
        <f t="shared" si="8"/>
        <v>17.400600000000001</v>
      </c>
      <c r="R59" s="7"/>
      <c r="S59" s="7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</row>
    <row r="60" spans="1:164">
      <c r="A60" s="7"/>
      <c r="B60" s="7"/>
      <c r="C60" s="1">
        <v>2695000617</v>
      </c>
      <c r="D60" s="33">
        <v>2695001392</v>
      </c>
      <c r="E60" s="1">
        <v>63</v>
      </c>
      <c r="F60" s="2">
        <v>20</v>
      </c>
      <c r="G60" s="3">
        <v>1.5</v>
      </c>
      <c r="H60" s="3">
        <f t="shared" si="7"/>
        <v>124.28999999999999</v>
      </c>
      <c r="I60" s="7"/>
      <c r="J60" s="7"/>
      <c r="K60" s="7"/>
      <c r="L60" s="12">
        <v>2695000647</v>
      </c>
      <c r="M60" s="33">
        <v>2695001424</v>
      </c>
      <c r="N60" s="12" t="s">
        <v>22</v>
      </c>
      <c r="O60" s="13">
        <v>75</v>
      </c>
      <c r="P60" s="14">
        <v>0.27</v>
      </c>
      <c r="Q60" s="14">
        <f t="shared" si="8"/>
        <v>22.372200000000003</v>
      </c>
      <c r="R60" s="7"/>
      <c r="S60" s="7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</row>
    <row r="61" spans="1:164">
      <c r="A61" s="7"/>
      <c r="B61" s="7"/>
      <c r="C61" s="8" t="s">
        <v>119</v>
      </c>
      <c r="D61" s="33">
        <v>2695001393</v>
      </c>
      <c r="E61" s="8">
        <v>75</v>
      </c>
      <c r="F61" s="2">
        <v>15</v>
      </c>
      <c r="G61" s="3">
        <v>2</v>
      </c>
      <c r="H61" s="3">
        <f t="shared" si="7"/>
        <v>165.72</v>
      </c>
      <c r="I61" s="7"/>
      <c r="J61" s="7"/>
      <c r="K61" s="7"/>
      <c r="L61" s="12">
        <v>2695000648</v>
      </c>
      <c r="M61" s="33">
        <v>2695001425</v>
      </c>
      <c r="N61" s="12" t="s">
        <v>23</v>
      </c>
      <c r="O61" s="13">
        <v>75</v>
      </c>
      <c r="P61" s="14">
        <v>0.28999999999999998</v>
      </c>
      <c r="Q61" s="14">
        <f t="shared" si="8"/>
        <v>24.029399999999999</v>
      </c>
      <c r="R61" s="7"/>
      <c r="S61" s="7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</row>
    <row r="62" spans="1:164">
      <c r="A62" s="7"/>
      <c r="B62" s="7"/>
      <c r="C62" s="16"/>
      <c r="D62" s="28"/>
      <c r="E62" s="16"/>
      <c r="F62" s="17"/>
      <c r="G62" s="18"/>
      <c r="H62" s="18"/>
      <c r="I62" s="7"/>
      <c r="J62" s="7"/>
      <c r="K62" s="7"/>
      <c r="L62" s="12">
        <v>2695000649</v>
      </c>
      <c r="M62" s="33">
        <v>2695001426</v>
      </c>
      <c r="N62" s="12" t="s">
        <v>24</v>
      </c>
      <c r="O62" s="13">
        <v>25</v>
      </c>
      <c r="P62" s="14">
        <v>1.37</v>
      </c>
      <c r="Q62" s="14">
        <f t="shared" si="8"/>
        <v>113.51820000000001</v>
      </c>
      <c r="R62" s="7"/>
      <c r="S62" s="7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</row>
    <row r="63" spans="1:164">
      <c r="A63" s="7"/>
      <c r="B63" s="7"/>
      <c r="C63" s="16"/>
      <c r="D63" s="28"/>
      <c r="E63" s="16"/>
      <c r="F63" s="17"/>
      <c r="G63" s="18"/>
      <c r="H63" s="18"/>
      <c r="I63" s="7"/>
      <c r="J63" s="7"/>
      <c r="K63" s="7"/>
      <c r="L63" s="12">
        <v>2695000650</v>
      </c>
      <c r="M63" s="33">
        <v>2695001427</v>
      </c>
      <c r="N63" s="12" t="s">
        <v>25</v>
      </c>
      <c r="O63" s="13">
        <v>25</v>
      </c>
      <c r="P63" s="14">
        <v>1.38</v>
      </c>
      <c r="Q63" s="14">
        <f t="shared" si="8"/>
        <v>114.34679999999999</v>
      </c>
      <c r="R63" s="7"/>
      <c r="S63" s="7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</row>
    <row r="64" spans="1:16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12" t="s">
        <v>181</v>
      </c>
      <c r="M64" s="33">
        <v>2695001428</v>
      </c>
      <c r="N64" s="12" t="s">
        <v>55</v>
      </c>
      <c r="O64" s="13">
        <v>20</v>
      </c>
      <c r="P64" s="14">
        <v>1.7</v>
      </c>
      <c r="Q64" s="14">
        <f>(P64-P64*$J$1)*$J$2</f>
        <v>140.86199999999999</v>
      </c>
      <c r="R64" s="7"/>
      <c r="S64" s="7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</row>
    <row r="65" spans="1:164" ht="15.75">
      <c r="A65" s="7"/>
      <c r="B65" s="7"/>
      <c r="C65" s="39" t="s">
        <v>123</v>
      </c>
      <c r="D65" s="40"/>
      <c r="E65" s="40"/>
      <c r="F65" s="40"/>
      <c r="G65" s="40"/>
      <c r="H65" s="41"/>
      <c r="I65" s="7"/>
      <c r="J65" s="7"/>
      <c r="K65" s="7"/>
      <c r="L65" s="12" t="s">
        <v>182</v>
      </c>
      <c r="M65" s="33">
        <v>2695001429</v>
      </c>
      <c r="N65" s="12" t="s">
        <v>26</v>
      </c>
      <c r="O65" s="13">
        <v>20</v>
      </c>
      <c r="P65" s="14">
        <v>1.9</v>
      </c>
      <c r="Q65" s="14">
        <f>(P65-P65*$J$1)*$J$2</f>
        <v>157.434</v>
      </c>
      <c r="R65" s="7"/>
      <c r="S65" s="7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</row>
    <row r="66" spans="1:164" ht="25.5">
      <c r="A66" s="7"/>
      <c r="B66" s="7"/>
      <c r="C66" s="30" t="s">
        <v>206</v>
      </c>
      <c r="D66" s="30" t="s">
        <v>207</v>
      </c>
      <c r="E66" s="30" t="s">
        <v>78</v>
      </c>
      <c r="F66" s="29" t="s">
        <v>273</v>
      </c>
      <c r="G66" s="29" t="s">
        <v>68</v>
      </c>
      <c r="H66" s="29" t="s">
        <v>71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</row>
    <row r="67" spans="1:164" ht="15.75">
      <c r="A67" s="7"/>
      <c r="B67" s="7"/>
      <c r="C67" s="1">
        <v>2695000573</v>
      </c>
      <c r="D67" s="33">
        <v>2695001367</v>
      </c>
      <c r="E67" s="1">
        <v>20</v>
      </c>
      <c r="F67" s="2">
        <v>300</v>
      </c>
      <c r="G67" s="3">
        <v>8.2000000000000003E-2</v>
      </c>
      <c r="H67" s="3">
        <f t="shared" ref="H67:H72" si="9">(G67-G67*$J$1)*$J$2</f>
        <v>6.7945200000000003</v>
      </c>
      <c r="I67" s="7"/>
      <c r="J67" s="7"/>
      <c r="K67" s="7"/>
      <c r="L67" s="39" t="s">
        <v>196</v>
      </c>
      <c r="M67" s="40"/>
      <c r="N67" s="40"/>
      <c r="O67" s="40"/>
      <c r="P67" s="40"/>
      <c r="Q67" s="41"/>
      <c r="R67" s="7"/>
      <c r="S67" s="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</row>
    <row r="68" spans="1:164" ht="25.5">
      <c r="A68" s="7"/>
      <c r="B68" s="7"/>
      <c r="C68" s="1">
        <v>2695000574</v>
      </c>
      <c r="D68" s="33">
        <v>2695001368</v>
      </c>
      <c r="E68" s="1">
        <v>25</v>
      </c>
      <c r="F68" s="2">
        <v>200</v>
      </c>
      <c r="G68" s="3">
        <v>0.10299999999999999</v>
      </c>
      <c r="H68" s="3">
        <f t="shared" si="9"/>
        <v>8.5345800000000001</v>
      </c>
      <c r="I68" s="7"/>
      <c r="J68" s="7"/>
      <c r="K68" s="7"/>
      <c r="L68" s="30" t="s">
        <v>206</v>
      </c>
      <c r="M68" s="30" t="s">
        <v>207</v>
      </c>
      <c r="N68" s="30" t="s">
        <v>78</v>
      </c>
      <c r="O68" s="29" t="s">
        <v>273</v>
      </c>
      <c r="P68" s="29" t="s">
        <v>68</v>
      </c>
      <c r="Q68" s="29" t="s">
        <v>71</v>
      </c>
      <c r="R68" s="7"/>
      <c r="S68" s="7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</row>
    <row r="69" spans="1:164">
      <c r="A69" s="7"/>
      <c r="B69" s="7"/>
      <c r="C69" s="1">
        <v>2695000575</v>
      </c>
      <c r="D69" s="33">
        <v>2695001369</v>
      </c>
      <c r="E69" s="1">
        <v>32</v>
      </c>
      <c r="F69" s="2">
        <v>100</v>
      </c>
      <c r="G69" s="3">
        <v>0.28999999999999998</v>
      </c>
      <c r="H69" s="3">
        <f t="shared" si="9"/>
        <v>24.029399999999999</v>
      </c>
      <c r="I69" s="7"/>
      <c r="J69" s="7"/>
      <c r="K69" s="7"/>
      <c r="L69" s="1">
        <v>2695000567</v>
      </c>
      <c r="M69" s="33">
        <v>2695000696</v>
      </c>
      <c r="N69" s="1">
        <v>20</v>
      </c>
      <c r="O69" s="2">
        <v>300</v>
      </c>
      <c r="P69" s="3">
        <v>6.8000000000000005E-2</v>
      </c>
      <c r="Q69" s="3">
        <f>(P69-P69*$J$1)*$J$2</f>
        <v>5.6344799999999999</v>
      </c>
      <c r="R69" s="7"/>
      <c r="S69" s="7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</row>
    <row r="70" spans="1:164">
      <c r="A70" s="7"/>
      <c r="B70" s="7"/>
      <c r="C70" s="1">
        <v>2695000576</v>
      </c>
      <c r="D70" s="33">
        <v>2695001370</v>
      </c>
      <c r="E70" s="1">
        <v>40</v>
      </c>
      <c r="F70" s="2">
        <v>50</v>
      </c>
      <c r="G70" s="3">
        <v>0.49</v>
      </c>
      <c r="H70" s="3">
        <f t="shared" si="9"/>
        <v>40.601399999999998</v>
      </c>
      <c r="I70" s="7"/>
      <c r="J70" s="7"/>
      <c r="K70" s="7"/>
      <c r="L70" s="12">
        <v>2695000568</v>
      </c>
      <c r="M70" s="33">
        <v>2695000697</v>
      </c>
      <c r="N70" s="12">
        <v>25</v>
      </c>
      <c r="O70" s="13">
        <v>150</v>
      </c>
      <c r="P70" s="14">
        <v>0.11</v>
      </c>
      <c r="Q70" s="14">
        <f t="shared" ref="Q70:Q75" si="10">(P70-P70*$J$1)*$J$2</f>
        <v>9.1145999999999994</v>
      </c>
      <c r="R70" s="7"/>
      <c r="S70" s="7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</row>
    <row r="71" spans="1:164">
      <c r="A71" s="7"/>
      <c r="B71" s="7"/>
      <c r="C71" s="1">
        <v>2695000577</v>
      </c>
      <c r="D71" s="33">
        <v>2695001371</v>
      </c>
      <c r="E71" s="1">
        <v>50</v>
      </c>
      <c r="F71" s="2">
        <v>30</v>
      </c>
      <c r="G71" s="3">
        <v>0.77</v>
      </c>
      <c r="H71" s="3">
        <f t="shared" si="9"/>
        <v>63.802199999999999</v>
      </c>
      <c r="I71" s="7"/>
      <c r="J71" s="7"/>
      <c r="K71" s="7"/>
      <c r="L71" s="12">
        <v>2695000569</v>
      </c>
      <c r="M71" s="33">
        <v>2695000698</v>
      </c>
      <c r="N71" s="12">
        <v>32</v>
      </c>
      <c r="O71" s="13">
        <v>80</v>
      </c>
      <c r="P71" s="14">
        <v>0.28000000000000003</v>
      </c>
      <c r="Q71" s="14">
        <f t="shared" si="10"/>
        <v>23.200800000000001</v>
      </c>
      <c r="R71" s="7"/>
      <c r="S71" s="7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</row>
    <row r="72" spans="1:164">
      <c r="A72" s="7"/>
      <c r="B72" s="7"/>
      <c r="C72" s="1">
        <v>2695000578</v>
      </c>
      <c r="D72" s="33">
        <v>2695001372</v>
      </c>
      <c r="E72" s="1">
        <v>63</v>
      </c>
      <c r="F72" s="2">
        <v>10</v>
      </c>
      <c r="G72" s="3">
        <v>1.33</v>
      </c>
      <c r="H72" s="3">
        <f t="shared" si="9"/>
        <v>110.2038</v>
      </c>
      <c r="I72" s="7"/>
      <c r="J72" s="7"/>
      <c r="K72" s="7"/>
      <c r="L72" s="12">
        <v>2695000570</v>
      </c>
      <c r="M72" s="33">
        <v>2695001363</v>
      </c>
      <c r="N72" s="12">
        <v>40</v>
      </c>
      <c r="O72" s="13">
        <v>50</v>
      </c>
      <c r="P72" s="14">
        <v>0.46</v>
      </c>
      <c r="Q72" s="14">
        <f t="shared" si="10"/>
        <v>38.115600000000001</v>
      </c>
      <c r="R72" s="7"/>
      <c r="S72" s="7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</row>
    <row r="73" spans="1:164">
      <c r="A73" s="7"/>
      <c r="B73" s="7"/>
      <c r="C73" s="16"/>
      <c r="D73" s="28"/>
      <c r="E73" s="16"/>
      <c r="F73" s="17"/>
      <c r="G73" s="18"/>
      <c r="H73" s="18"/>
      <c r="I73" s="7"/>
      <c r="J73" s="7"/>
      <c r="K73" s="7"/>
      <c r="L73" s="12">
        <v>2695000571</v>
      </c>
      <c r="M73" s="33">
        <v>2695001364</v>
      </c>
      <c r="N73" s="12">
        <v>50</v>
      </c>
      <c r="O73" s="13">
        <v>20</v>
      </c>
      <c r="P73" s="14">
        <v>1.21</v>
      </c>
      <c r="Q73" s="14">
        <f t="shared" si="10"/>
        <v>100.2606</v>
      </c>
      <c r="R73" s="7"/>
      <c r="S73" s="7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</row>
    <row r="74" spans="1:164" ht="15.75">
      <c r="A74" s="7"/>
      <c r="B74" s="7"/>
      <c r="C74" s="39" t="s">
        <v>125</v>
      </c>
      <c r="D74" s="40"/>
      <c r="E74" s="40"/>
      <c r="F74" s="40"/>
      <c r="G74" s="40"/>
      <c r="H74" s="41"/>
      <c r="I74" s="7"/>
      <c r="J74" s="7"/>
      <c r="K74" s="7"/>
      <c r="L74" s="12">
        <v>2695000572</v>
      </c>
      <c r="M74" s="33">
        <v>2695001365</v>
      </c>
      <c r="N74" s="12">
        <v>63</v>
      </c>
      <c r="O74" s="13">
        <v>12</v>
      </c>
      <c r="P74" s="14">
        <v>2.23</v>
      </c>
      <c r="Q74" s="14">
        <f t="shared" si="10"/>
        <v>184.77779999999998</v>
      </c>
      <c r="R74" s="7"/>
      <c r="S74" s="7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</row>
    <row r="75" spans="1:164" ht="25.5">
      <c r="A75" s="7"/>
      <c r="B75" s="7"/>
      <c r="C75" s="30" t="s">
        <v>206</v>
      </c>
      <c r="D75" s="30" t="s">
        <v>207</v>
      </c>
      <c r="E75" s="30" t="s">
        <v>78</v>
      </c>
      <c r="F75" s="29" t="s">
        <v>273</v>
      </c>
      <c r="G75" s="29" t="s">
        <v>68</v>
      </c>
      <c r="H75" s="29" t="s">
        <v>71</v>
      </c>
      <c r="I75" s="7"/>
      <c r="J75" s="7"/>
      <c r="K75" s="7"/>
      <c r="L75" s="12" t="s">
        <v>124</v>
      </c>
      <c r="M75" s="33">
        <v>2695001366</v>
      </c>
      <c r="N75" s="12">
        <v>75</v>
      </c>
      <c r="O75" s="13">
        <v>6</v>
      </c>
      <c r="P75" s="14">
        <v>3.5</v>
      </c>
      <c r="Q75" s="14">
        <f t="shared" si="10"/>
        <v>290.01</v>
      </c>
      <c r="R75" s="7"/>
      <c r="S75" s="7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</row>
    <row r="76" spans="1:164">
      <c r="A76" s="7"/>
      <c r="B76" s="7"/>
      <c r="C76" s="1" t="s">
        <v>120</v>
      </c>
      <c r="D76" s="33">
        <v>2695001381</v>
      </c>
      <c r="E76" s="1">
        <v>20</v>
      </c>
      <c r="F76" s="2">
        <v>300</v>
      </c>
      <c r="G76" s="3">
        <v>0.12</v>
      </c>
      <c r="H76" s="3">
        <f>(G76-G76*$J$1)*$J$2</f>
        <v>9.9431999999999992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</row>
    <row r="77" spans="1:164" ht="15.75">
      <c r="A77" s="7"/>
      <c r="B77" s="7"/>
      <c r="C77" s="12" t="s">
        <v>121</v>
      </c>
      <c r="D77" s="33">
        <v>2695001382</v>
      </c>
      <c r="E77" s="12">
        <v>25</v>
      </c>
      <c r="F77" s="13">
        <v>200</v>
      </c>
      <c r="G77" s="14">
        <v>0.17</v>
      </c>
      <c r="H77" s="14">
        <f>(G77-G77*$J$1)*$J$2</f>
        <v>14.086200000000002</v>
      </c>
      <c r="I77" s="7"/>
      <c r="J77" s="7"/>
      <c r="K77" s="7"/>
      <c r="L77" s="39" t="s">
        <v>126</v>
      </c>
      <c r="M77" s="40"/>
      <c r="N77" s="40"/>
      <c r="O77" s="40"/>
      <c r="P77" s="40"/>
      <c r="Q77" s="41"/>
      <c r="R77" s="7"/>
      <c r="S77" s="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</row>
    <row r="78" spans="1:164" ht="25.5">
      <c r="A78" s="7"/>
      <c r="B78" s="7"/>
      <c r="C78" s="6"/>
      <c r="D78" s="6"/>
      <c r="E78" s="6"/>
      <c r="F78" s="6"/>
      <c r="G78" s="6"/>
      <c r="H78" s="6"/>
      <c r="I78" s="7"/>
      <c r="J78" s="7"/>
      <c r="K78" s="7"/>
      <c r="L78" s="30" t="s">
        <v>206</v>
      </c>
      <c r="M78" s="30" t="s">
        <v>207</v>
      </c>
      <c r="N78" s="30" t="s">
        <v>78</v>
      </c>
      <c r="O78" s="29" t="s">
        <v>273</v>
      </c>
      <c r="P78" s="29" t="s">
        <v>68</v>
      </c>
      <c r="Q78" s="29" t="s">
        <v>71</v>
      </c>
      <c r="R78" s="7"/>
      <c r="S78" s="7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</row>
    <row r="79" spans="1:164" ht="15.75">
      <c r="A79" s="7"/>
      <c r="B79" s="7"/>
      <c r="C79" s="39" t="s">
        <v>28</v>
      </c>
      <c r="D79" s="40"/>
      <c r="E79" s="40"/>
      <c r="F79" s="40"/>
      <c r="G79" s="40"/>
      <c r="H79" s="41"/>
      <c r="I79" s="7"/>
      <c r="J79" s="7"/>
      <c r="K79" s="7"/>
      <c r="L79" s="1">
        <v>2695001343</v>
      </c>
      <c r="M79" s="33">
        <v>2695001378</v>
      </c>
      <c r="N79" s="1">
        <v>20</v>
      </c>
      <c r="O79" s="2">
        <v>400</v>
      </c>
      <c r="P79" s="3">
        <v>9.7000000000000003E-2</v>
      </c>
      <c r="Q79" s="3">
        <f>(P79-P79*$J$1)*$J$2</f>
        <v>8.0374200000000009</v>
      </c>
      <c r="R79" s="7"/>
      <c r="S79" s="7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</row>
    <row r="80" spans="1:164" ht="25.5">
      <c r="A80" s="7"/>
      <c r="B80" s="7"/>
      <c r="C80" s="30" t="s">
        <v>206</v>
      </c>
      <c r="D80" s="30" t="s">
        <v>207</v>
      </c>
      <c r="E80" s="30" t="s">
        <v>78</v>
      </c>
      <c r="F80" s="29" t="s">
        <v>273</v>
      </c>
      <c r="G80" s="29" t="s">
        <v>68</v>
      </c>
      <c r="H80" s="29" t="s">
        <v>71</v>
      </c>
      <c r="I80" s="7"/>
      <c r="J80" s="7"/>
      <c r="K80" s="7"/>
      <c r="L80" s="1">
        <v>2695001344</v>
      </c>
      <c r="M80" s="33">
        <v>2695001379</v>
      </c>
      <c r="N80" s="1">
        <v>25</v>
      </c>
      <c r="O80" s="2">
        <v>200</v>
      </c>
      <c r="P80" s="3">
        <v>0.22</v>
      </c>
      <c r="Q80" s="3">
        <f>(P80-P80*$J$1)*$J$2</f>
        <v>18.229199999999999</v>
      </c>
      <c r="R80" s="7"/>
      <c r="S80" s="7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</row>
    <row r="81" spans="1:164">
      <c r="A81" s="7"/>
      <c r="B81" s="7"/>
      <c r="C81" s="1">
        <v>2695000654</v>
      </c>
      <c r="D81" s="33">
        <v>2695001430</v>
      </c>
      <c r="E81" s="1">
        <v>20</v>
      </c>
      <c r="F81" s="2">
        <v>200</v>
      </c>
      <c r="G81" s="3">
        <v>9.6000000000000002E-2</v>
      </c>
      <c r="H81" s="3">
        <f t="shared" ref="H81:H87" si="11">(G81-G81*$J$1)*$J$2</f>
        <v>7.9545599999999999</v>
      </c>
      <c r="I81" s="7"/>
      <c r="J81" s="7"/>
      <c r="K81" s="7"/>
      <c r="L81" s="1" t="s">
        <v>122</v>
      </c>
      <c r="M81" s="33">
        <v>2695001380</v>
      </c>
      <c r="N81" s="1">
        <v>32</v>
      </c>
      <c r="O81" s="2">
        <v>75</v>
      </c>
      <c r="P81" s="3">
        <v>0.33</v>
      </c>
      <c r="Q81" s="3">
        <f>(P81-P81*$J$1)*$J$2</f>
        <v>27.343800000000002</v>
      </c>
      <c r="R81" s="7"/>
      <c r="S81" s="7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</row>
    <row r="82" spans="1:164">
      <c r="A82" s="7"/>
      <c r="B82" s="7"/>
      <c r="C82" s="1">
        <v>2695000655</v>
      </c>
      <c r="D82" s="33">
        <v>2695000733</v>
      </c>
      <c r="E82" s="1">
        <v>25</v>
      </c>
      <c r="F82" s="2">
        <v>100</v>
      </c>
      <c r="G82" s="3">
        <v>0.13900000000000001</v>
      </c>
      <c r="H82" s="3">
        <f t="shared" si="11"/>
        <v>11.51754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</row>
    <row r="83" spans="1:164" ht="15.75">
      <c r="A83" s="7"/>
      <c r="B83" s="7"/>
      <c r="C83" s="1">
        <v>2695000656</v>
      </c>
      <c r="D83" s="33">
        <v>2695000734</v>
      </c>
      <c r="E83" s="1">
        <v>32</v>
      </c>
      <c r="F83" s="2">
        <v>50</v>
      </c>
      <c r="G83" s="3">
        <v>0.35</v>
      </c>
      <c r="H83" s="3">
        <f t="shared" si="11"/>
        <v>29.000999999999998</v>
      </c>
      <c r="I83" s="7"/>
      <c r="J83" s="7"/>
      <c r="K83" s="7"/>
      <c r="L83" s="39" t="s">
        <v>59</v>
      </c>
      <c r="M83" s="40"/>
      <c r="N83" s="40"/>
      <c r="O83" s="40"/>
      <c r="P83" s="40"/>
      <c r="Q83" s="41"/>
      <c r="R83" s="7"/>
      <c r="S83" s="7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</row>
    <row r="84" spans="1:164" ht="25.5">
      <c r="A84" s="7"/>
      <c r="B84" s="7"/>
      <c r="C84" s="1">
        <v>2695000657</v>
      </c>
      <c r="D84" s="33">
        <v>2695001431</v>
      </c>
      <c r="E84" s="1">
        <v>40</v>
      </c>
      <c r="F84" s="2">
        <v>25</v>
      </c>
      <c r="G84" s="3">
        <v>0.59699999999999998</v>
      </c>
      <c r="H84" s="3">
        <f t="shared" si="11"/>
        <v>49.467419999999997</v>
      </c>
      <c r="I84" s="7"/>
      <c r="J84" s="7"/>
      <c r="K84" s="7"/>
      <c r="L84" s="30" t="s">
        <v>206</v>
      </c>
      <c r="M84" s="30" t="s">
        <v>207</v>
      </c>
      <c r="N84" s="30" t="s">
        <v>78</v>
      </c>
      <c r="O84" s="29" t="s">
        <v>273</v>
      </c>
      <c r="P84" s="29" t="s">
        <v>68</v>
      </c>
      <c r="Q84" s="29" t="s">
        <v>71</v>
      </c>
      <c r="R84" s="7"/>
      <c r="S84" s="7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</row>
    <row r="85" spans="1:164">
      <c r="A85" s="7"/>
      <c r="B85" s="7"/>
      <c r="C85" s="12">
        <v>2695000658</v>
      </c>
      <c r="D85" s="33">
        <v>2695001432</v>
      </c>
      <c r="E85" s="12">
        <v>50</v>
      </c>
      <c r="F85" s="13">
        <v>20</v>
      </c>
      <c r="G85" s="14">
        <v>1.35</v>
      </c>
      <c r="H85" s="14">
        <f t="shared" si="11"/>
        <v>111.861</v>
      </c>
      <c r="I85" s="7"/>
      <c r="J85" s="7"/>
      <c r="K85" s="7"/>
      <c r="L85" s="27">
        <v>2695000660</v>
      </c>
      <c r="M85" s="33">
        <v>2695000735</v>
      </c>
      <c r="N85" s="27" t="s">
        <v>12</v>
      </c>
      <c r="O85" s="2">
        <v>100</v>
      </c>
      <c r="P85" s="3">
        <v>0.21099999999999999</v>
      </c>
      <c r="Q85" s="3">
        <f t="shared" ref="Q85:Q90" si="12">(P85-P85*$J$1)*$J$2</f>
        <v>17.483460000000001</v>
      </c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</row>
    <row r="86" spans="1:164">
      <c r="A86" s="7"/>
      <c r="B86" s="7"/>
      <c r="C86" s="12">
        <v>2695000659</v>
      </c>
      <c r="D86" s="33">
        <v>2695001433</v>
      </c>
      <c r="E86" s="12">
        <v>63</v>
      </c>
      <c r="F86" s="13">
        <v>8</v>
      </c>
      <c r="G86" s="14">
        <v>3.49</v>
      </c>
      <c r="H86" s="14">
        <f t="shared" si="11"/>
        <v>289.1814</v>
      </c>
      <c r="I86" s="7"/>
      <c r="J86" s="7"/>
      <c r="K86" s="7"/>
      <c r="L86" s="27">
        <v>2695000661</v>
      </c>
      <c r="M86" s="33">
        <v>2695001435</v>
      </c>
      <c r="N86" s="27" t="s">
        <v>13</v>
      </c>
      <c r="O86" s="2">
        <v>100</v>
      </c>
      <c r="P86" s="3">
        <v>0.25700000000000001</v>
      </c>
      <c r="Q86" s="3">
        <f t="shared" si="12"/>
        <v>21.295020000000001</v>
      </c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</row>
    <row r="87" spans="1:164">
      <c r="A87" s="7"/>
      <c r="B87" s="7"/>
      <c r="C87" s="12" t="s">
        <v>127</v>
      </c>
      <c r="D87" s="33">
        <v>2695001434</v>
      </c>
      <c r="E87" s="12">
        <v>75</v>
      </c>
      <c r="F87" s="13">
        <v>4</v>
      </c>
      <c r="G87" s="14">
        <v>3.97</v>
      </c>
      <c r="H87" s="14">
        <f t="shared" si="11"/>
        <v>328.95420000000001</v>
      </c>
      <c r="I87" s="7"/>
      <c r="J87" s="7"/>
      <c r="K87" s="7"/>
      <c r="L87" s="12">
        <v>2695000662</v>
      </c>
      <c r="M87" s="33">
        <v>2695000736</v>
      </c>
      <c r="N87" s="12" t="s">
        <v>14</v>
      </c>
      <c r="O87" s="13">
        <v>50</v>
      </c>
      <c r="P87" s="14">
        <v>0.32</v>
      </c>
      <c r="Q87" s="14">
        <f t="shared" si="12"/>
        <v>26.5152</v>
      </c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</row>
    <row r="88" spans="1:164">
      <c r="A88" s="7"/>
      <c r="B88" s="7"/>
      <c r="C88" s="6"/>
      <c r="D88" s="6"/>
      <c r="E88" s="6"/>
      <c r="F88" s="6"/>
      <c r="G88" s="6"/>
      <c r="H88" s="6"/>
      <c r="I88" s="7"/>
      <c r="J88" s="7"/>
      <c r="K88" s="7"/>
      <c r="L88" s="27">
        <v>2695000663</v>
      </c>
      <c r="M88" s="33">
        <v>2695000737</v>
      </c>
      <c r="N88" s="27" t="s">
        <v>128</v>
      </c>
      <c r="O88" s="2">
        <v>50</v>
      </c>
      <c r="P88" s="3">
        <v>0.82</v>
      </c>
      <c r="Q88" s="3">
        <f t="shared" si="12"/>
        <v>67.9452</v>
      </c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</row>
    <row r="89" spans="1:164" ht="15.75">
      <c r="A89" s="7"/>
      <c r="B89" s="7"/>
      <c r="C89" s="39" t="s">
        <v>60</v>
      </c>
      <c r="D89" s="40"/>
      <c r="E89" s="40"/>
      <c r="F89" s="40"/>
      <c r="G89" s="40"/>
      <c r="H89" s="41"/>
      <c r="I89" s="7"/>
      <c r="J89" s="7"/>
      <c r="K89" s="7"/>
      <c r="L89" s="27">
        <v>2695000664</v>
      </c>
      <c r="M89" s="33">
        <v>2695001436</v>
      </c>
      <c r="N89" s="27" t="s">
        <v>15</v>
      </c>
      <c r="O89" s="2">
        <v>50</v>
      </c>
      <c r="P89" s="3">
        <v>0.84</v>
      </c>
      <c r="Q89" s="3">
        <f t="shared" si="12"/>
        <v>69.602400000000003</v>
      </c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</row>
    <row r="90" spans="1:164" ht="25.5">
      <c r="A90" s="7"/>
      <c r="B90" s="7"/>
      <c r="C90" s="30" t="s">
        <v>206</v>
      </c>
      <c r="D90" s="30" t="s">
        <v>207</v>
      </c>
      <c r="E90" s="30" t="s">
        <v>78</v>
      </c>
      <c r="F90" s="29" t="s">
        <v>273</v>
      </c>
      <c r="G90" s="29" t="s">
        <v>68</v>
      </c>
      <c r="H90" s="29" t="s">
        <v>71</v>
      </c>
      <c r="I90" s="7"/>
      <c r="J90" s="7"/>
      <c r="K90" s="7"/>
      <c r="L90" s="12">
        <v>2695000665</v>
      </c>
      <c r="M90" s="33">
        <v>2695001437</v>
      </c>
      <c r="N90" s="12" t="s">
        <v>16</v>
      </c>
      <c r="O90" s="13">
        <v>50</v>
      </c>
      <c r="P90" s="14">
        <v>0.3</v>
      </c>
      <c r="Q90" s="14">
        <f t="shared" si="12"/>
        <v>24.858000000000001</v>
      </c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</row>
    <row r="91" spans="1:164">
      <c r="A91" s="7"/>
      <c r="B91" s="7"/>
      <c r="C91" s="1">
        <v>2695000593</v>
      </c>
      <c r="D91" s="33" t="s">
        <v>249</v>
      </c>
      <c r="E91" s="1">
        <v>20</v>
      </c>
      <c r="F91" s="2">
        <v>100</v>
      </c>
      <c r="G91" s="3">
        <v>0.34100000000000003</v>
      </c>
      <c r="H91" s="3">
        <f>(G91-G91*$J$1)*$J$2</f>
        <v>28.255260000000003</v>
      </c>
      <c r="I91" s="7"/>
      <c r="J91" s="7"/>
      <c r="K91" s="7"/>
      <c r="L91" s="16"/>
      <c r="M91" s="28"/>
      <c r="N91" s="16"/>
      <c r="O91" s="17"/>
      <c r="P91" s="18"/>
      <c r="Q91" s="18"/>
      <c r="R91" s="7"/>
      <c r="S91" s="7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</row>
    <row r="92" spans="1:164">
      <c r="A92" s="7"/>
      <c r="B92" s="7"/>
      <c r="C92" s="12">
        <v>2695000594</v>
      </c>
      <c r="D92" s="33" t="s">
        <v>250</v>
      </c>
      <c r="E92" s="12">
        <v>25</v>
      </c>
      <c r="F92" s="13">
        <v>100</v>
      </c>
      <c r="G92" s="14">
        <v>0.37</v>
      </c>
      <c r="H92" s="14">
        <f>(G92-G92*$J$1)*$J$2</f>
        <v>30.658200000000001</v>
      </c>
      <c r="I92" s="7"/>
      <c r="J92" s="7"/>
      <c r="K92" s="7"/>
      <c r="L92" s="6"/>
      <c r="M92" s="6"/>
      <c r="N92" s="6"/>
      <c r="O92" s="6"/>
      <c r="P92" s="6"/>
      <c r="Q92" s="6"/>
      <c r="R92" s="7"/>
      <c r="S92" s="7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</row>
    <row r="93" spans="1:164">
      <c r="A93" s="7"/>
      <c r="B93" s="7"/>
      <c r="C93" s="12">
        <v>2695000595</v>
      </c>
      <c r="D93" s="33" t="s">
        <v>251</v>
      </c>
      <c r="E93" s="12">
        <v>32</v>
      </c>
      <c r="F93" s="13">
        <v>50</v>
      </c>
      <c r="G93" s="14">
        <v>0.52</v>
      </c>
      <c r="H93" s="14">
        <f>(G93-G93*$J$1)*$J$2</f>
        <v>43.087200000000003</v>
      </c>
      <c r="I93" s="7"/>
      <c r="J93" s="7"/>
      <c r="K93" s="7"/>
      <c r="L93" s="6"/>
      <c r="M93" s="6"/>
      <c r="N93" s="6"/>
      <c r="O93" s="6"/>
      <c r="P93" s="6"/>
      <c r="Q93" s="6"/>
      <c r="R93" s="7"/>
      <c r="S93" s="7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</row>
    <row r="94" spans="1:164" ht="15.75">
      <c r="A94" s="7"/>
      <c r="B94" s="7"/>
      <c r="C94" s="6"/>
      <c r="D94" s="6"/>
      <c r="E94" s="6"/>
      <c r="F94" s="6"/>
      <c r="G94" s="6"/>
      <c r="H94" s="6"/>
      <c r="I94" s="7"/>
      <c r="J94" s="7"/>
      <c r="K94" s="7"/>
      <c r="L94" s="39" t="s">
        <v>80</v>
      </c>
      <c r="M94" s="40"/>
      <c r="N94" s="40"/>
      <c r="O94" s="40"/>
      <c r="P94" s="40"/>
      <c r="Q94" s="41"/>
      <c r="R94" s="7"/>
      <c r="S94" s="7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</row>
    <row r="95" spans="1:164" ht="25.5">
      <c r="A95" s="7"/>
      <c r="B95" s="7"/>
      <c r="C95" s="39" t="s">
        <v>30</v>
      </c>
      <c r="D95" s="40"/>
      <c r="E95" s="40"/>
      <c r="F95" s="40"/>
      <c r="G95" s="40"/>
      <c r="H95" s="41"/>
      <c r="I95" s="7"/>
      <c r="J95" s="7"/>
      <c r="K95" s="7"/>
      <c r="L95" s="30" t="s">
        <v>206</v>
      </c>
      <c r="M95" s="30" t="s">
        <v>207</v>
      </c>
      <c r="N95" s="30" t="s">
        <v>78</v>
      </c>
      <c r="O95" s="29" t="s">
        <v>273</v>
      </c>
      <c r="P95" s="29" t="s">
        <v>68</v>
      </c>
      <c r="Q95" s="29" t="s">
        <v>71</v>
      </c>
      <c r="R95" s="7"/>
      <c r="S95" s="7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</row>
    <row r="96" spans="1:164" ht="25.5">
      <c r="A96" s="7"/>
      <c r="B96" s="7"/>
      <c r="C96" s="30" t="s">
        <v>206</v>
      </c>
      <c r="D96" s="30" t="s">
        <v>207</v>
      </c>
      <c r="E96" s="30" t="s">
        <v>78</v>
      </c>
      <c r="F96" s="29" t="s">
        <v>273</v>
      </c>
      <c r="G96" s="29" t="s">
        <v>68</v>
      </c>
      <c r="H96" s="29" t="s">
        <v>71</v>
      </c>
      <c r="I96" s="7"/>
      <c r="J96" s="7"/>
      <c r="K96" s="7"/>
      <c r="L96" s="27" t="s">
        <v>130</v>
      </c>
      <c r="M96" s="33" t="s">
        <v>270</v>
      </c>
      <c r="N96" s="27">
        <v>20</v>
      </c>
      <c r="O96" s="2">
        <v>50</v>
      </c>
      <c r="P96" s="3">
        <v>5.2999999999999999E-2</v>
      </c>
      <c r="Q96" s="3">
        <f>(P96-P96*$J$1)*$J$2</f>
        <v>4.3915800000000003</v>
      </c>
      <c r="R96" s="7"/>
      <c r="S96" s="7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</row>
    <row r="97" spans="1:164">
      <c r="A97" s="7"/>
      <c r="B97" s="7"/>
      <c r="C97" s="1">
        <v>2695000602</v>
      </c>
      <c r="D97" s="33" t="s">
        <v>238</v>
      </c>
      <c r="E97" s="1">
        <v>20</v>
      </c>
      <c r="F97" s="2">
        <v>500</v>
      </c>
      <c r="G97" s="3">
        <v>0.06</v>
      </c>
      <c r="H97" s="3">
        <f t="shared" ref="H97:H103" si="13">(G97-G97*$J$1)*$J$2</f>
        <v>4.9715999999999996</v>
      </c>
      <c r="I97" s="7"/>
      <c r="J97" s="7"/>
      <c r="K97" s="7"/>
      <c r="L97" s="12" t="s">
        <v>131</v>
      </c>
      <c r="M97" s="33" t="s">
        <v>271</v>
      </c>
      <c r="N97" s="12">
        <v>25</v>
      </c>
      <c r="O97" s="13">
        <v>50</v>
      </c>
      <c r="P97" s="14">
        <v>8.5000000000000006E-2</v>
      </c>
      <c r="Q97" s="14">
        <f>(P97-P97*$J$1)*$J$2</f>
        <v>7.0431000000000008</v>
      </c>
      <c r="R97" s="7"/>
      <c r="S97" s="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</row>
    <row r="98" spans="1:164">
      <c r="A98" s="7"/>
      <c r="B98" s="7"/>
      <c r="C98" s="1">
        <v>2695000603</v>
      </c>
      <c r="D98" s="33" t="s">
        <v>239</v>
      </c>
      <c r="E98" s="1">
        <v>25</v>
      </c>
      <c r="F98" s="2">
        <v>400</v>
      </c>
      <c r="G98" s="3">
        <v>0.115</v>
      </c>
      <c r="H98" s="3">
        <f t="shared" si="13"/>
        <v>9.5289000000000001</v>
      </c>
      <c r="I98" s="7"/>
      <c r="J98" s="7"/>
      <c r="K98" s="7"/>
      <c r="L98" s="6"/>
      <c r="M98" s="6"/>
      <c r="N98" s="6"/>
      <c r="O98" s="6"/>
      <c r="P98" s="6"/>
      <c r="Q98" s="6"/>
      <c r="R98" s="7"/>
      <c r="S98" s="7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</row>
    <row r="99" spans="1:164" ht="15.75">
      <c r="A99" s="7"/>
      <c r="B99" s="7"/>
      <c r="C99" s="1">
        <v>2695000604</v>
      </c>
      <c r="D99" s="33" t="s">
        <v>240</v>
      </c>
      <c r="E99" s="1">
        <v>32</v>
      </c>
      <c r="F99" s="2">
        <v>200</v>
      </c>
      <c r="G99" s="3">
        <v>0.185</v>
      </c>
      <c r="H99" s="3">
        <f t="shared" si="13"/>
        <v>15.3291</v>
      </c>
      <c r="I99" s="7"/>
      <c r="J99" s="7"/>
      <c r="K99" s="7"/>
      <c r="L99" s="39" t="s">
        <v>132</v>
      </c>
      <c r="M99" s="40"/>
      <c r="N99" s="40"/>
      <c r="O99" s="40"/>
      <c r="P99" s="40"/>
      <c r="Q99" s="41"/>
      <c r="R99" s="7"/>
      <c r="S99" s="7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</row>
    <row r="100" spans="1:164" ht="25.5">
      <c r="A100" s="7"/>
      <c r="B100" s="7"/>
      <c r="C100" s="1">
        <v>2695000605</v>
      </c>
      <c r="D100" s="33" t="s">
        <v>241</v>
      </c>
      <c r="E100" s="1">
        <v>40</v>
      </c>
      <c r="F100" s="2">
        <v>100</v>
      </c>
      <c r="G100" s="3">
        <v>0.31</v>
      </c>
      <c r="H100" s="3">
        <f t="shared" si="13"/>
        <v>25.686599999999999</v>
      </c>
      <c r="I100" s="7"/>
      <c r="J100" s="7"/>
      <c r="K100" s="7"/>
      <c r="L100" s="30" t="s">
        <v>206</v>
      </c>
      <c r="M100" s="30" t="s">
        <v>207</v>
      </c>
      <c r="N100" s="30" t="s">
        <v>78</v>
      </c>
      <c r="O100" s="29" t="s">
        <v>273</v>
      </c>
      <c r="P100" s="29" t="s">
        <v>68</v>
      </c>
      <c r="Q100" s="29" t="s">
        <v>71</v>
      </c>
      <c r="R100" s="7"/>
      <c r="S100" s="7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</row>
    <row r="101" spans="1:164">
      <c r="A101" s="7"/>
      <c r="B101" s="7"/>
      <c r="C101" s="1">
        <v>2695001345</v>
      </c>
      <c r="D101" s="33" t="s">
        <v>242</v>
      </c>
      <c r="E101" s="1">
        <v>50</v>
      </c>
      <c r="F101" s="2">
        <v>50</v>
      </c>
      <c r="G101" s="3">
        <v>0.47</v>
      </c>
      <c r="H101" s="3">
        <f t="shared" si="13"/>
        <v>38.944199999999995</v>
      </c>
      <c r="I101" s="7"/>
      <c r="J101" s="7"/>
      <c r="K101" s="7"/>
      <c r="L101" s="27">
        <v>2695000596</v>
      </c>
      <c r="M101" s="33">
        <v>2695000708</v>
      </c>
      <c r="N101" s="27">
        <v>20</v>
      </c>
      <c r="O101" s="2">
        <v>50</v>
      </c>
      <c r="P101" s="3">
        <v>0.27</v>
      </c>
      <c r="Q101" s="3">
        <f>(P101-P101*$J$1)*$J$2</f>
        <v>22.372200000000003</v>
      </c>
      <c r="R101" s="7"/>
      <c r="S101" s="7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</row>
    <row r="102" spans="1:164">
      <c r="A102" s="7"/>
      <c r="B102" s="7"/>
      <c r="C102" s="1">
        <v>2695001346</v>
      </c>
      <c r="D102" s="33" t="s">
        <v>243</v>
      </c>
      <c r="E102" s="1">
        <v>63</v>
      </c>
      <c r="F102" s="2">
        <v>30</v>
      </c>
      <c r="G102" s="3">
        <v>0.9</v>
      </c>
      <c r="H102" s="3">
        <f t="shared" si="13"/>
        <v>74.573999999999998</v>
      </c>
      <c r="I102" s="7"/>
      <c r="J102" s="7"/>
      <c r="K102" s="7"/>
      <c r="L102" s="27">
        <v>2695000597</v>
      </c>
      <c r="M102" s="33">
        <v>2695000709</v>
      </c>
      <c r="N102" s="27">
        <v>25</v>
      </c>
      <c r="O102" s="2">
        <v>50</v>
      </c>
      <c r="P102" s="3">
        <v>0.4</v>
      </c>
      <c r="Q102" s="3">
        <f>(P102-P102*$J$1)*$J$2</f>
        <v>33.143999999999998</v>
      </c>
      <c r="R102" s="7"/>
      <c r="S102" s="7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</row>
    <row r="103" spans="1:164">
      <c r="A103" s="7"/>
      <c r="B103" s="7"/>
      <c r="C103" s="1" t="s">
        <v>129</v>
      </c>
      <c r="D103" s="33" t="s">
        <v>244</v>
      </c>
      <c r="E103" s="1">
        <v>75</v>
      </c>
      <c r="F103" s="2">
        <v>20</v>
      </c>
      <c r="G103" s="3">
        <v>1.7</v>
      </c>
      <c r="H103" s="3">
        <f t="shared" si="13"/>
        <v>140.86199999999999</v>
      </c>
      <c r="I103" s="7"/>
      <c r="J103" s="7"/>
      <c r="K103" s="7"/>
      <c r="L103" s="1">
        <v>2695000598</v>
      </c>
      <c r="M103" s="33">
        <v>2695000710</v>
      </c>
      <c r="N103" s="1">
        <v>32</v>
      </c>
      <c r="O103" s="2">
        <v>30</v>
      </c>
      <c r="P103" s="3">
        <v>0.66500000000000004</v>
      </c>
      <c r="Q103" s="3">
        <f>(P103-P103*$J$1)*$J$2</f>
        <v>55.101900000000001</v>
      </c>
      <c r="R103" s="7"/>
      <c r="S103" s="7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</row>
    <row r="104" spans="1:164" ht="15.75">
      <c r="A104" s="7"/>
      <c r="B104" s="7"/>
      <c r="C104" s="16"/>
      <c r="D104" s="28"/>
      <c r="E104" s="16"/>
      <c r="F104" s="17"/>
      <c r="G104" s="18"/>
      <c r="H104" s="6"/>
      <c r="I104" s="6"/>
      <c r="J104" s="6"/>
      <c r="K104" s="6"/>
      <c r="L104" s="6"/>
      <c r="M104" s="6"/>
      <c r="N104" s="19"/>
      <c r="O104" s="19"/>
      <c r="P104" s="19"/>
      <c r="Q104" s="19"/>
      <c r="R104" s="7"/>
      <c r="S104" s="7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</row>
    <row r="105" spans="1:164" ht="15.75">
      <c r="A105" s="7"/>
      <c r="B105" s="7"/>
      <c r="C105" s="16"/>
      <c r="D105" s="28"/>
      <c r="E105" s="16"/>
      <c r="F105" s="17"/>
      <c r="G105" s="18"/>
      <c r="H105" s="54" t="s">
        <v>153</v>
      </c>
      <c r="I105" s="54"/>
      <c r="J105" s="54"/>
      <c r="K105" s="54"/>
      <c r="L105" s="54"/>
      <c r="M105" s="54"/>
      <c r="N105" s="20"/>
      <c r="O105" s="16"/>
      <c r="P105" s="16"/>
      <c r="Q105" s="16"/>
      <c r="R105" s="7"/>
      <c r="S105" s="7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</row>
    <row r="106" spans="1:164" ht="25.5">
      <c r="A106" s="7"/>
      <c r="B106" s="7"/>
      <c r="C106" s="16"/>
      <c r="D106" s="28"/>
      <c r="E106" s="16"/>
      <c r="F106" s="17"/>
      <c r="G106" s="18"/>
      <c r="H106" s="30" t="s">
        <v>206</v>
      </c>
      <c r="I106" s="30" t="s">
        <v>207</v>
      </c>
      <c r="J106" s="30" t="s">
        <v>78</v>
      </c>
      <c r="K106" s="29" t="s">
        <v>273</v>
      </c>
      <c r="L106" s="29" t="s">
        <v>68</v>
      </c>
      <c r="M106" s="29" t="s">
        <v>71</v>
      </c>
      <c r="N106" s="16"/>
      <c r="O106" s="17"/>
      <c r="P106" s="18"/>
      <c r="Q106" s="18"/>
      <c r="R106" s="7"/>
      <c r="S106" s="7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</row>
    <row r="107" spans="1:164">
      <c r="A107" s="7"/>
      <c r="B107" s="7"/>
      <c r="C107" s="16"/>
      <c r="D107" s="28"/>
      <c r="E107" s="16"/>
      <c r="F107" s="17"/>
      <c r="G107" s="18"/>
      <c r="H107" s="1">
        <v>2695000651</v>
      </c>
      <c r="I107" s="33">
        <v>2695000730</v>
      </c>
      <c r="J107" s="27">
        <v>20</v>
      </c>
      <c r="K107" s="2">
        <v>100</v>
      </c>
      <c r="L107" s="3">
        <v>2.65</v>
      </c>
      <c r="M107" s="3">
        <f t="shared" ref="M107:M113" si="14">(L107-L107*$J$1)*$J$2</f>
        <v>219.57899999999998</v>
      </c>
      <c r="N107" s="7"/>
      <c r="O107" s="7"/>
      <c r="P107" s="7"/>
      <c r="Q107" s="7"/>
      <c r="R107" s="7"/>
      <c r="S107" s="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</row>
    <row r="108" spans="1:164" ht="15.75">
      <c r="A108" s="7"/>
      <c r="B108" s="7"/>
      <c r="C108" s="16"/>
      <c r="D108" s="28"/>
      <c r="E108" s="16"/>
      <c r="F108" s="17"/>
      <c r="G108" s="18"/>
      <c r="H108" s="1">
        <v>2695000652</v>
      </c>
      <c r="I108" s="33">
        <v>2695000731</v>
      </c>
      <c r="J108" s="27">
        <v>25</v>
      </c>
      <c r="K108" s="2">
        <v>50</v>
      </c>
      <c r="L108" s="3">
        <v>3.75</v>
      </c>
      <c r="M108" s="3">
        <f t="shared" si="14"/>
        <v>310.72500000000002</v>
      </c>
      <c r="N108" s="15"/>
      <c r="O108" s="15"/>
      <c r="P108" s="15"/>
      <c r="Q108" s="15"/>
      <c r="R108" s="7"/>
      <c r="S108" s="7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</row>
    <row r="109" spans="1:164" ht="15.75">
      <c r="A109" s="7"/>
      <c r="B109" s="7"/>
      <c r="C109" s="16"/>
      <c r="D109" s="28"/>
      <c r="E109" s="16"/>
      <c r="F109" s="17"/>
      <c r="G109" s="18"/>
      <c r="H109" s="1">
        <v>2695000653</v>
      </c>
      <c r="I109" s="33">
        <v>2695000732</v>
      </c>
      <c r="J109" s="27">
        <v>32</v>
      </c>
      <c r="K109" s="2">
        <v>50</v>
      </c>
      <c r="L109" s="3">
        <v>5.23</v>
      </c>
      <c r="M109" s="3">
        <f t="shared" si="14"/>
        <v>433.35780000000005</v>
      </c>
      <c r="N109" s="19"/>
      <c r="O109" s="19"/>
      <c r="P109" s="19"/>
      <c r="Q109" s="19"/>
      <c r="R109" s="7"/>
      <c r="S109" s="7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</row>
    <row r="110" spans="1:164">
      <c r="A110" s="7"/>
      <c r="B110" s="7"/>
      <c r="C110" s="16"/>
      <c r="D110" s="28"/>
      <c r="E110" s="16"/>
      <c r="F110" s="17"/>
      <c r="G110" s="18"/>
      <c r="H110" s="1" t="s">
        <v>154</v>
      </c>
      <c r="I110" s="33" t="s">
        <v>245</v>
      </c>
      <c r="J110" s="27">
        <v>40</v>
      </c>
      <c r="K110" s="2">
        <v>25</v>
      </c>
      <c r="L110" s="3">
        <v>5.6</v>
      </c>
      <c r="M110" s="3">
        <f t="shared" si="14"/>
        <v>464.01599999999996</v>
      </c>
      <c r="N110" s="20"/>
      <c r="O110" s="16"/>
      <c r="P110" s="16"/>
      <c r="Q110" s="16"/>
      <c r="R110" s="7"/>
      <c r="S110" s="7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</row>
    <row r="111" spans="1:164">
      <c r="A111" s="7"/>
      <c r="B111" s="7"/>
      <c r="C111" s="16"/>
      <c r="D111" s="28"/>
      <c r="E111" s="16"/>
      <c r="F111" s="17"/>
      <c r="G111" s="18"/>
      <c r="H111" s="1" t="s">
        <v>155</v>
      </c>
      <c r="I111" s="33" t="s">
        <v>246</v>
      </c>
      <c r="J111" s="27">
        <v>50</v>
      </c>
      <c r="K111" s="2">
        <v>20</v>
      </c>
      <c r="L111" s="3">
        <v>8</v>
      </c>
      <c r="M111" s="3">
        <f t="shared" si="14"/>
        <v>662.88</v>
      </c>
      <c r="N111" s="16"/>
      <c r="O111" s="17"/>
      <c r="P111" s="18"/>
      <c r="Q111" s="18"/>
      <c r="R111" s="7"/>
      <c r="S111" s="7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</row>
    <row r="112" spans="1:164">
      <c r="A112" s="7"/>
      <c r="B112" s="7"/>
      <c r="C112" s="16"/>
      <c r="D112" s="28"/>
      <c r="E112" s="16"/>
      <c r="F112" s="17"/>
      <c r="G112" s="18"/>
      <c r="H112" s="1" t="s">
        <v>156</v>
      </c>
      <c r="I112" s="33" t="s">
        <v>247</v>
      </c>
      <c r="J112" s="27">
        <v>63</v>
      </c>
      <c r="K112" s="2">
        <v>10</v>
      </c>
      <c r="L112" s="3">
        <v>9.5</v>
      </c>
      <c r="M112" s="3">
        <f t="shared" si="14"/>
        <v>787.17</v>
      </c>
      <c r="N112" s="7"/>
      <c r="O112" s="7"/>
      <c r="P112" s="7"/>
      <c r="Q112" s="7"/>
      <c r="R112" s="7"/>
      <c r="S112" s="7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</row>
    <row r="113" spans="1:164">
      <c r="A113" s="7"/>
      <c r="B113" s="7"/>
      <c r="C113" s="16"/>
      <c r="D113" s="28"/>
      <c r="E113" s="16"/>
      <c r="F113" s="17"/>
      <c r="G113" s="18"/>
      <c r="H113" s="1" t="s">
        <v>157</v>
      </c>
      <c r="I113" s="33" t="s">
        <v>248</v>
      </c>
      <c r="J113" s="27">
        <v>75</v>
      </c>
      <c r="K113" s="2">
        <v>4</v>
      </c>
      <c r="L113" s="3">
        <v>23</v>
      </c>
      <c r="M113" s="3">
        <f t="shared" si="14"/>
        <v>1905.78</v>
      </c>
      <c r="N113" s="16"/>
      <c r="O113" s="17"/>
      <c r="P113" s="18"/>
      <c r="Q113" s="18"/>
      <c r="R113" s="7"/>
      <c r="S113" s="7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</row>
    <row r="114" spans="1:164">
      <c r="A114" s="7"/>
      <c r="B114" s="7"/>
      <c r="C114" s="6"/>
      <c r="D114" s="6"/>
      <c r="E114" s="6"/>
      <c r="F114" s="6"/>
      <c r="G114" s="6"/>
      <c r="H114" s="6"/>
      <c r="I114" s="7"/>
      <c r="J114" s="7"/>
      <c r="K114" s="7"/>
      <c r="L114" s="6"/>
      <c r="M114" s="6"/>
      <c r="N114" s="6"/>
      <c r="O114" s="6"/>
      <c r="P114" s="6"/>
      <c r="Q114" s="6"/>
      <c r="R114" s="7"/>
      <c r="S114" s="7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</row>
    <row r="115" spans="1:164" ht="15.75">
      <c r="A115" s="7"/>
      <c r="B115" s="7"/>
      <c r="C115" s="39" t="s">
        <v>56</v>
      </c>
      <c r="D115" s="40"/>
      <c r="E115" s="40"/>
      <c r="F115" s="40"/>
      <c r="G115" s="40"/>
      <c r="H115" s="41"/>
      <c r="I115" s="7"/>
      <c r="J115" s="7"/>
      <c r="K115" s="7"/>
      <c r="L115" s="39" t="s">
        <v>83</v>
      </c>
      <c r="M115" s="40"/>
      <c r="N115" s="40"/>
      <c r="O115" s="40"/>
      <c r="P115" s="40"/>
      <c r="Q115" s="41"/>
      <c r="R115" s="7"/>
      <c r="S115" s="7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</row>
    <row r="116" spans="1:164" ht="25.5">
      <c r="A116" s="7"/>
      <c r="B116" s="7"/>
      <c r="C116" s="30" t="s">
        <v>206</v>
      </c>
      <c r="D116" s="30" t="s">
        <v>207</v>
      </c>
      <c r="E116" s="30" t="s">
        <v>78</v>
      </c>
      <c r="F116" s="29" t="s">
        <v>273</v>
      </c>
      <c r="G116" s="29" t="s">
        <v>68</v>
      </c>
      <c r="H116" s="29" t="s">
        <v>71</v>
      </c>
      <c r="I116" s="7"/>
      <c r="J116" s="7"/>
      <c r="K116" s="7"/>
      <c r="L116" s="30" t="s">
        <v>206</v>
      </c>
      <c r="M116" s="30" t="s">
        <v>207</v>
      </c>
      <c r="N116" s="30" t="s">
        <v>78</v>
      </c>
      <c r="O116" s="29" t="s">
        <v>273</v>
      </c>
      <c r="P116" s="29" t="s">
        <v>68</v>
      </c>
      <c r="Q116" s="29" t="s">
        <v>71</v>
      </c>
      <c r="R116" s="7"/>
      <c r="S116" s="7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</row>
    <row r="117" spans="1:164">
      <c r="A117" s="7"/>
      <c r="B117" s="7"/>
      <c r="C117" s="1">
        <v>2695000599</v>
      </c>
      <c r="D117" s="33">
        <v>2695000711</v>
      </c>
      <c r="E117" s="1">
        <v>20</v>
      </c>
      <c r="F117" s="2">
        <v>500</v>
      </c>
      <c r="G117" s="3">
        <v>4.2999999999999997E-2</v>
      </c>
      <c r="H117" s="3">
        <f>(G117-G117*$J$1)*$J$2</f>
        <v>3.5629799999999996</v>
      </c>
      <c r="I117" s="7"/>
      <c r="J117" s="7"/>
      <c r="K117" s="7"/>
      <c r="L117" s="1">
        <v>2695000606</v>
      </c>
      <c r="M117" s="33">
        <v>2695000713</v>
      </c>
      <c r="N117" s="1">
        <v>20</v>
      </c>
      <c r="O117" s="2">
        <v>300</v>
      </c>
      <c r="P117" s="3">
        <v>8.5000000000000006E-2</v>
      </c>
      <c r="Q117" s="3">
        <f>(P117-P117*$J$1)*$J$2</f>
        <v>7.0431000000000008</v>
      </c>
      <c r="R117" s="7"/>
      <c r="S117" s="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</row>
    <row r="118" spans="1:164">
      <c r="A118" s="7"/>
      <c r="B118" s="7"/>
      <c r="C118" s="1">
        <v>2695000600</v>
      </c>
      <c r="D118" s="33">
        <v>2695000712</v>
      </c>
      <c r="E118" s="1">
        <v>25</v>
      </c>
      <c r="F118" s="2">
        <v>400</v>
      </c>
      <c r="G118" s="3">
        <v>4.8000000000000001E-2</v>
      </c>
      <c r="H118" s="3">
        <f>(G118-G118*$J$1)*$J$2</f>
        <v>3.9772799999999999</v>
      </c>
      <c r="I118" s="7"/>
      <c r="J118" s="7"/>
      <c r="K118" s="7"/>
      <c r="L118" s="1">
        <v>2695000607</v>
      </c>
      <c r="M118" s="33" t="s">
        <v>269</v>
      </c>
      <c r="N118" s="1">
        <v>25</v>
      </c>
      <c r="O118" s="2">
        <v>200</v>
      </c>
      <c r="P118" s="3">
        <v>0.11</v>
      </c>
      <c r="Q118" s="3">
        <f>(P118-P118*$J$1)*$J$2</f>
        <v>9.1145999999999994</v>
      </c>
      <c r="R118" s="7"/>
      <c r="S118" s="7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</row>
    <row r="119" spans="1:164" ht="15.75">
      <c r="A119" s="7"/>
      <c r="B119" s="7"/>
      <c r="C119" s="1">
        <v>2695000601</v>
      </c>
      <c r="D119" s="33">
        <v>2695001383</v>
      </c>
      <c r="E119" s="1">
        <v>32</v>
      </c>
      <c r="F119" s="2">
        <v>200</v>
      </c>
      <c r="G119" s="3">
        <v>9.7000000000000003E-2</v>
      </c>
      <c r="H119" s="3">
        <f>(G119-G119*$J$1)*$J$2</f>
        <v>8.0374200000000009</v>
      </c>
      <c r="I119" s="7"/>
      <c r="J119" s="7"/>
      <c r="K119" s="7"/>
      <c r="L119" s="15"/>
      <c r="M119" s="15"/>
      <c r="N119" s="15"/>
      <c r="O119" s="15"/>
      <c r="P119" s="15"/>
      <c r="Q119" s="15"/>
      <c r="R119" s="7"/>
      <c r="S119" s="7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</row>
    <row r="120" spans="1:164" ht="13.5" thickBot="1">
      <c r="A120" s="7"/>
      <c r="B120" s="7"/>
      <c r="C120" s="6"/>
      <c r="D120" s="6"/>
      <c r="E120" s="6"/>
      <c r="F120" s="6"/>
      <c r="G120" s="6"/>
      <c r="H120" s="6"/>
      <c r="I120" s="7"/>
      <c r="J120" s="7"/>
      <c r="K120" s="7"/>
      <c r="L120" s="16"/>
      <c r="M120" s="28"/>
      <c r="N120" s="16"/>
      <c r="O120" s="17"/>
      <c r="P120" s="18"/>
      <c r="Q120" s="18"/>
      <c r="R120" s="7"/>
      <c r="S120" s="7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</row>
    <row r="121" spans="1:164" ht="27" thickBot="1">
      <c r="A121" s="7"/>
      <c r="B121" s="7"/>
      <c r="C121" s="42" t="s">
        <v>133</v>
      </c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4"/>
      <c r="R121" s="7"/>
      <c r="S121" s="7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</row>
    <row r="122" spans="1:164">
      <c r="A122" s="7"/>
      <c r="B122" s="7"/>
      <c r="C122" s="6"/>
      <c r="D122" s="6"/>
      <c r="E122" s="6"/>
      <c r="F122" s="6"/>
      <c r="G122" s="6"/>
      <c r="H122" s="6"/>
      <c r="I122" s="7"/>
      <c r="J122" s="7"/>
      <c r="K122" s="7"/>
      <c r="L122" s="16"/>
      <c r="M122" s="28"/>
      <c r="N122" s="16"/>
      <c r="O122" s="17"/>
      <c r="P122" s="18"/>
      <c r="Q122" s="18"/>
      <c r="R122" s="7"/>
      <c r="S122" s="7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</row>
    <row r="123" spans="1:164" ht="15.75">
      <c r="A123" s="7"/>
      <c r="B123" s="7"/>
      <c r="C123" s="39" t="s">
        <v>134</v>
      </c>
      <c r="D123" s="40"/>
      <c r="E123" s="40"/>
      <c r="F123" s="40"/>
      <c r="G123" s="40"/>
      <c r="H123" s="41"/>
      <c r="I123" s="7"/>
      <c r="J123" s="7"/>
      <c r="K123" s="7"/>
      <c r="L123" s="39" t="s">
        <v>135</v>
      </c>
      <c r="M123" s="40"/>
      <c r="N123" s="40"/>
      <c r="O123" s="40"/>
      <c r="P123" s="40"/>
      <c r="Q123" s="41"/>
      <c r="R123" s="7"/>
      <c r="S123" s="7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</row>
    <row r="124" spans="1:164" ht="25.5">
      <c r="A124" s="7"/>
      <c r="B124" s="7"/>
      <c r="C124" s="30" t="s">
        <v>206</v>
      </c>
      <c r="D124" s="30" t="s">
        <v>207</v>
      </c>
      <c r="E124" s="30" t="s">
        <v>78</v>
      </c>
      <c r="F124" s="29" t="s">
        <v>273</v>
      </c>
      <c r="G124" s="29" t="s">
        <v>68</v>
      </c>
      <c r="H124" s="29" t="s">
        <v>71</v>
      </c>
      <c r="I124" s="7"/>
      <c r="J124" s="7"/>
      <c r="K124" s="7"/>
      <c r="L124" s="30" t="s">
        <v>206</v>
      </c>
      <c r="M124" s="30" t="s">
        <v>207</v>
      </c>
      <c r="N124" s="30" t="s">
        <v>78</v>
      </c>
      <c r="O124" s="29" t="s">
        <v>273</v>
      </c>
      <c r="P124" s="29" t="s">
        <v>68</v>
      </c>
      <c r="Q124" s="29" t="s">
        <v>71</v>
      </c>
      <c r="R124" s="7"/>
      <c r="S124" s="7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</row>
    <row r="125" spans="1:164">
      <c r="A125" s="7"/>
      <c r="B125" s="7"/>
      <c r="C125" s="1">
        <v>2695000630</v>
      </c>
      <c r="D125" s="33">
        <v>2695000721</v>
      </c>
      <c r="E125" s="1" t="s">
        <v>32</v>
      </c>
      <c r="F125" s="2">
        <v>100</v>
      </c>
      <c r="G125" s="3">
        <v>0.82</v>
      </c>
      <c r="H125" s="3">
        <f>(G125-G125*$J$1)*$J$2</f>
        <v>67.9452</v>
      </c>
      <c r="I125" s="7"/>
      <c r="J125" s="7"/>
      <c r="K125" s="7"/>
      <c r="L125" s="1">
        <v>2695000618</v>
      </c>
      <c r="M125" s="33">
        <v>2695000717</v>
      </c>
      <c r="N125" s="1" t="s">
        <v>32</v>
      </c>
      <c r="O125" s="2">
        <v>100</v>
      </c>
      <c r="P125" s="3">
        <v>0.625</v>
      </c>
      <c r="Q125" s="3">
        <f>(P125-P125*$J$1)*$J$2</f>
        <v>51.787500000000001</v>
      </c>
      <c r="R125" s="7"/>
      <c r="S125" s="7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</row>
    <row r="126" spans="1:164">
      <c r="A126" s="7"/>
      <c r="B126" s="7"/>
      <c r="C126" s="1">
        <v>2695000631</v>
      </c>
      <c r="D126" s="33">
        <v>2695000722</v>
      </c>
      <c r="E126" s="1" t="s">
        <v>33</v>
      </c>
      <c r="F126" s="2">
        <v>75</v>
      </c>
      <c r="G126" s="3">
        <v>1.25</v>
      </c>
      <c r="H126" s="3">
        <f>(G126-G126*$J$1)*$J$2</f>
        <v>103.575</v>
      </c>
      <c r="I126" s="7"/>
      <c r="J126" s="7"/>
      <c r="K126" s="7"/>
      <c r="L126" s="1">
        <v>2695000619</v>
      </c>
      <c r="M126" s="33">
        <v>2695001394</v>
      </c>
      <c r="N126" s="1" t="s">
        <v>33</v>
      </c>
      <c r="O126" s="2">
        <v>100</v>
      </c>
      <c r="P126" s="3">
        <v>0.91200000000000003</v>
      </c>
      <c r="Q126" s="3">
        <f>(P126-P126*$J$1)*$J$2</f>
        <v>75.56832</v>
      </c>
      <c r="R126" s="7"/>
      <c r="S126" s="7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</row>
    <row r="127" spans="1:164">
      <c r="A127" s="7"/>
      <c r="B127" s="7"/>
      <c r="C127" s="27">
        <v>2695000632</v>
      </c>
      <c r="D127" s="33">
        <v>2695000723</v>
      </c>
      <c r="E127" s="27" t="s">
        <v>34</v>
      </c>
      <c r="F127" s="2">
        <v>75</v>
      </c>
      <c r="G127" s="3">
        <v>1.2130000000000001</v>
      </c>
      <c r="H127" s="3">
        <f>(G127-G127*$J$1)*$J$2</f>
        <v>100.50918</v>
      </c>
      <c r="I127" s="7"/>
      <c r="J127" s="7"/>
      <c r="K127" s="7"/>
      <c r="L127" s="27">
        <v>2695000620</v>
      </c>
      <c r="M127" s="33">
        <v>2695001395</v>
      </c>
      <c r="N127" s="27" t="s">
        <v>34</v>
      </c>
      <c r="O127" s="2">
        <v>75</v>
      </c>
      <c r="P127" s="3">
        <v>0.89</v>
      </c>
      <c r="Q127" s="3">
        <f>(P127-P127*$J$1)*$J$2</f>
        <v>73.745400000000004</v>
      </c>
      <c r="R127" s="7"/>
      <c r="S127" s="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</row>
    <row r="128" spans="1:164">
      <c r="A128" s="7"/>
      <c r="B128" s="7"/>
      <c r="C128" s="27">
        <v>2695000633</v>
      </c>
      <c r="D128" s="33">
        <v>2695000724</v>
      </c>
      <c r="E128" s="27" t="s">
        <v>52</v>
      </c>
      <c r="F128" s="2">
        <v>75</v>
      </c>
      <c r="G128" s="3">
        <v>0.90500000000000003</v>
      </c>
      <c r="H128" s="3">
        <f>(G128-G128*$J$1)*$J$2</f>
        <v>74.988299999999995</v>
      </c>
      <c r="I128" s="7"/>
      <c r="J128" s="7"/>
      <c r="K128" s="7"/>
      <c r="L128" s="27">
        <v>2695000621</v>
      </c>
      <c r="M128" s="33">
        <v>2695001396</v>
      </c>
      <c r="N128" s="27" t="s">
        <v>52</v>
      </c>
      <c r="O128" s="2">
        <v>100</v>
      </c>
      <c r="P128" s="3">
        <v>0.68</v>
      </c>
      <c r="Q128" s="3">
        <f>(P128-P128*$J$1)*$J$2</f>
        <v>56.344800000000006</v>
      </c>
      <c r="R128" s="7"/>
      <c r="S128" s="7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</row>
    <row r="129" spans="1:164">
      <c r="A129" s="7"/>
      <c r="B129" s="7"/>
      <c r="C129" s="1">
        <v>2695000634</v>
      </c>
      <c r="D129" s="33">
        <v>2695000725</v>
      </c>
      <c r="E129" s="1" t="s">
        <v>36</v>
      </c>
      <c r="F129" s="2">
        <v>40</v>
      </c>
      <c r="G129" s="3">
        <v>2.2650000000000001</v>
      </c>
      <c r="H129" s="3">
        <f>(G129-G129*$J$1)*$J$2</f>
        <v>187.67790000000002</v>
      </c>
      <c r="I129" s="7"/>
      <c r="J129" s="7"/>
      <c r="K129" s="7"/>
      <c r="L129" s="12">
        <v>2695000622</v>
      </c>
      <c r="M129" s="33">
        <v>2695001397</v>
      </c>
      <c r="N129" s="12" t="s">
        <v>36</v>
      </c>
      <c r="O129" s="13">
        <v>50</v>
      </c>
      <c r="P129" s="14">
        <v>1.58</v>
      </c>
      <c r="Q129" s="14">
        <f>(P129-P129*$J$1)*$J$2</f>
        <v>130.9188</v>
      </c>
      <c r="R129" s="7"/>
      <c r="S129" s="7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</row>
    <row r="130" spans="1:164">
      <c r="A130" s="7"/>
      <c r="B130" s="7"/>
      <c r="C130" s="6"/>
      <c r="D130" s="6"/>
      <c r="E130" s="6"/>
      <c r="F130" s="6"/>
      <c r="G130" s="6"/>
      <c r="H130" s="6"/>
      <c r="I130" s="7"/>
      <c r="J130" s="7"/>
      <c r="K130" s="7"/>
      <c r="L130" s="6"/>
      <c r="M130" s="6"/>
      <c r="N130" s="6"/>
      <c r="O130" s="6"/>
      <c r="P130" s="6"/>
      <c r="Q130" s="6"/>
      <c r="R130" s="7"/>
      <c r="S130" s="7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</row>
    <row r="131" spans="1:164" ht="15.75">
      <c r="A131" s="7"/>
      <c r="B131" s="7"/>
      <c r="C131" s="39" t="s">
        <v>139</v>
      </c>
      <c r="D131" s="40"/>
      <c r="E131" s="40"/>
      <c r="F131" s="40"/>
      <c r="G131" s="40"/>
      <c r="H131" s="41"/>
      <c r="I131" s="7"/>
      <c r="J131" s="7"/>
      <c r="K131" s="7"/>
      <c r="L131" s="39" t="s">
        <v>140</v>
      </c>
      <c r="M131" s="40"/>
      <c r="N131" s="40"/>
      <c r="O131" s="40"/>
      <c r="P131" s="40"/>
      <c r="Q131" s="41"/>
      <c r="R131" s="7"/>
      <c r="S131" s="7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</row>
    <row r="132" spans="1:164" ht="25.5">
      <c r="A132" s="7"/>
      <c r="B132" s="7"/>
      <c r="C132" s="30" t="s">
        <v>206</v>
      </c>
      <c r="D132" s="30" t="s">
        <v>207</v>
      </c>
      <c r="E132" s="30" t="s">
        <v>78</v>
      </c>
      <c r="F132" s="29" t="s">
        <v>273</v>
      </c>
      <c r="G132" s="29" t="s">
        <v>68</v>
      </c>
      <c r="H132" s="29" t="s">
        <v>71</v>
      </c>
      <c r="I132" s="7"/>
      <c r="J132" s="7"/>
      <c r="K132" s="7"/>
      <c r="L132" s="30" t="s">
        <v>206</v>
      </c>
      <c r="M132" s="30" t="s">
        <v>207</v>
      </c>
      <c r="N132" s="30" t="s">
        <v>78</v>
      </c>
      <c r="O132" s="29" t="s">
        <v>273</v>
      </c>
      <c r="P132" s="29" t="s">
        <v>68</v>
      </c>
      <c r="Q132" s="29" t="s">
        <v>71</v>
      </c>
      <c r="R132" s="7"/>
      <c r="S132" s="7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</row>
    <row r="133" spans="1:164">
      <c r="A133" s="7"/>
      <c r="B133" s="7"/>
      <c r="C133" s="1">
        <v>2695001353</v>
      </c>
      <c r="D133" s="33">
        <v>2695001414</v>
      </c>
      <c r="E133" s="1" t="s">
        <v>36</v>
      </c>
      <c r="F133" s="2">
        <v>30</v>
      </c>
      <c r="G133" s="3">
        <v>3.7</v>
      </c>
      <c r="H133" s="3">
        <f>(G133-G133*$J$1)*$J$2</f>
        <v>306.58199999999999</v>
      </c>
      <c r="I133" s="7"/>
      <c r="J133" s="7"/>
      <c r="K133" s="7"/>
      <c r="L133" s="1">
        <v>2695001349</v>
      </c>
      <c r="M133" s="33">
        <v>2695000720</v>
      </c>
      <c r="N133" s="1" t="s">
        <v>36</v>
      </c>
      <c r="O133" s="2">
        <v>30</v>
      </c>
      <c r="P133" s="3">
        <v>3</v>
      </c>
      <c r="Q133" s="3">
        <f>(P133-P133*$J$1)*$J$2</f>
        <v>248.57999999999998</v>
      </c>
      <c r="R133" s="7"/>
      <c r="S133" s="7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</row>
    <row r="134" spans="1:164">
      <c r="A134" s="7"/>
      <c r="B134" s="7"/>
      <c r="C134" s="1">
        <v>2695000641</v>
      </c>
      <c r="D134" s="33">
        <v>2695001415</v>
      </c>
      <c r="E134" s="1" t="s">
        <v>136</v>
      </c>
      <c r="F134" s="2">
        <v>15</v>
      </c>
      <c r="G134" s="3">
        <v>6.9</v>
      </c>
      <c r="H134" s="3">
        <f>(G134-G134*$J$1)*$J$2</f>
        <v>571.73400000000004</v>
      </c>
      <c r="I134" s="7"/>
      <c r="J134" s="7"/>
      <c r="K134" s="7"/>
      <c r="L134" s="1">
        <v>2695000629</v>
      </c>
      <c r="M134" s="33">
        <v>2695001402</v>
      </c>
      <c r="N134" s="1" t="s">
        <v>136</v>
      </c>
      <c r="O134" s="2">
        <v>20</v>
      </c>
      <c r="P134" s="3">
        <v>5.7</v>
      </c>
      <c r="Q134" s="3">
        <f>(P134-P134*$J$1)*$J$2</f>
        <v>472.30200000000002</v>
      </c>
      <c r="R134" s="7"/>
      <c r="S134" s="7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</row>
    <row r="135" spans="1:164">
      <c r="A135" s="7"/>
      <c r="B135" s="7"/>
      <c r="C135" s="1" t="s">
        <v>141</v>
      </c>
      <c r="D135" s="33">
        <v>2695001416</v>
      </c>
      <c r="E135" s="1" t="s">
        <v>137</v>
      </c>
      <c r="F135" s="2">
        <v>12</v>
      </c>
      <c r="G135" s="3">
        <v>9.5</v>
      </c>
      <c r="H135" s="3">
        <f>(G135-G135*$J$1)*$J$2</f>
        <v>787.17</v>
      </c>
      <c r="I135" s="7"/>
      <c r="J135" s="7"/>
      <c r="K135" s="7"/>
      <c r="L135" s="1" t="s">
        <v>143</v>
      </c>
      <c r="M135" s="33">
        <v>2695001403</v>
      </c>
      <c r="N135" s="1" t="s">
        <v>137</v>
      </c>
      <c r="O135" s="2">
        <v>15</v>
      </c>
      <c r="P135" s="3">
        <v>6.7</v>
      </c>
      <c r="Q135" s="3">
        <f>(P135-P135*$J$1)*$J$2</f>
        <v>555.16200000000003</v>
      </c>
      <c r="R135" s="7"/>
      <c r="S135" s="7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</row>
    <row r="136" spans="1:164">
      <c r="A136" s="7"/>
      <c r="B136" s="7"/>
      <c r="C136" s="1">
        <v>2695001354</v>
      </c>
      <c r="D136" s="33">
        <v>2695001417</v>
      </c>
      <c r="E136" s="1" t="s">
        <v>51</v>
      </c>
      <c r="F136" s="2">
        <v>10</v>
      </c>
      <c r="G136" s="3">
        <v>14</v>
      </c>
      <c r="H136" s="3">
        <f>(G136-G136*$J$1)*$J$2</f>
        <v>1160.04</v>
      </c>
      <c r="I136" s="7"/>
      <c r="J136" s="7"/>
      <c r="K136" s="7"/>
      <c r="L136" s="1">
        <v>2695001350</v>
      </c>
      <c r="M136" s="33">
        <v>2695001404</v>
      </c>
      <c r="N136" s="1" t="s">
        <v>51</v>
      </c>
      <c r="O136" s="2">
        <v>10</v>
      </c>
      <c r="P136" s="3">
        <v>10.9</v>
      </c>
      <c r="Q136" s="3">
        <f>(P136-P136*$J$1)*$J$2</f>
        <v>903.17399999999998</v>
      </c>
      <c r="R136" s="7"/>
      <c r="S136" s="7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</row>
    <row r="137" spans="1:164">
      <c r="A137" s="7"/>
      <c r="B137" s="7"/>
      <c r="C137" s="1" t="s">
        <v>142</v>
      </c>
      <c r="D137" s="33" t="s">
        <v>253</v>
      </c>
      <c r="E137" s="1" t="s">
        <v>138</v>
      </c>
      <c r="F137" s="2">
        <v>4</v>
      </c>
      <c r="G137" s="3">
        <v>22</v>
      </c>
      <c r="H137" s="3">
        <f>(G137-G137*$J$1)*$J$2</f>
        <v>1822.92</v>
      </c>
      <c r="I137" s="7"/>
      <c r="J137" s="7"/>
      <c r="K137" s="7"/>
      <c r="L137" s="1" t="s">
        <v>144</v>
      </c>
      <c r="M137" s="33" t="s">
        <v>252</v>
      </c>
      <c r="N137" s="1" t="s">
        <v>138</v>
      </c>
      <c r="O137" s="2">
        <v>4</v>
      </c>
      <c r="P137" s="3">
        <v>20</v>
      </c>
      <c r="Q137" s="3">
        <f>(P137-P137*$J$1)*$J$2</f>
        <v>1657.2</v>
      </c>
      <c r="R137" s="7"/>
      <c r="S137" s="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</row>
    <row r="138" spans="1:164">
      <c r="A138" s="7"/>
      <c r="B138" s="7"/>
      <c r="C138" s="16"/>
      <c r="D138" s="28"/>
      <c r="E138" s="16"/>
      <c r="F138" s="17"/>
      <c r="G138" s="18"/>
      <c r="H138" s="18"/>
      <c r="I138" s="7"/>
      <c r="J138" s="7"/>
      <c r="K138" s="7"/>
      <c r="L138" s="16"/>
      <c r="M138" s="28"/>
      <c r="N138" s="16"/>
      <c r="O138" s="17"/>
      <c r="P138" s="18"/>
      <c r="Q138" s="18"/>
      <c r="R138" s="7"/>
      <c r="S138" s="7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</row>
    <row r="139" spans="1:164" ht="15.75">
      <c r="A139" s="7"/>
      <c r="B139" s="7"/>
      <c r="C139" s="16"/>
      <c r="D139" s="28"/>
      <c r="E139" s="16"/>
      <c r="F139" s="17"/>
      <c r="G139" s="18"/>
      <c r="H139" s="54" t="s">
        <v>82</v>
      </c>
      <c r="I139" s="54"/>
      <c r="J139" s="54"/>
      <c r="K139" s="54"/>
      <c r="L139" s="54"/>
      <c r="M139" s="54"/>
      <c r="N139" s="16"/>
      <c r="O139" s="17"/>
      <c r="P139" s="18"/>
      <c r="Q139" s="18"/>
      <c r="R139" s="7"/>
      <c r="S139" s="7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</row>
    <row r="140" spans="1:164" ht="25.5">
      <c r="A140" s="7"/>
      <c r="B140" s="7"/>
      <c r="C140" s="16"/>
      <c r="D140" s="28"/>
      <c r="E140" s="16"/>
      <c r="F140" s="17"/>
      <c r="G140" s="18"/>
      <c r="H140" s="30" t="s">
        <v>206</v>
      </c>
      <c r="I140" s="30" t="s">
        <v>207</v>
      </c>
      <c r="J140" s="30" t="s">
        <v>78</v>
      </c>
      <c r="K140" s="29" t="s">
        <v>273</v>
      </c>
      <c r="L140" s="29" t="s">
        <v>68</v>
      </c>
      <c r="M140" s="29" t="s">
        <v>71</v>
      </c>
      <c r="N140" s="16"/>
      <c r="O140" s="17"/>
      <c r="P140" s="18"/>
      <c r="Q140" s="18"/>
      <c r="R140" s="7"/>
      <c r="S140" s="7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</row>
    <row r="141" spans="1:164">
      <c r="A141" s="7"/>
      <c r="B141" s="7"/>
      <c r="C141" s="16"/>
      <c r="D141" s="28"/>
      <c r="E141" s="16"/>
      <c r="F141" s="17"/>
      <c r="G141" s="18"/>
      <c r="H141" s="1" t="s">
        <v>183</v>
      </c>
      <c r="I141" s="33" t="s">
        <v>256</v>
      </c>
      <c r="J141" s="27">
        <v>20</v>
      </c>
      <c r="K141" s="2">
        <v>100</v>
      </c>
      <c r="L141" s="3">
        <v>2.85</v>
      </c>
      <c r="M141" s="3">
        <f t="shared" ref="M141:M147" si="15">(L141-L141*$J$1)*$J$2</f>
        <v>236.15100000000001</v>
      </c>
      <c r="N141" s="16"/>
      <c r="O141" s="17"/>
      <c r="P141" s="18"/>
      <c r="Q141" s="18"/>
      <c r="R141" s="7"/>
      <c r="S141" s="7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</row>
    <row r="142" spans="1:164">
      <c r="A142" s="7"/>
      <c r="B142" s="7"/>
      <c r="C142" s="16"/>
      <c r="D142" s="28"/>
      <c r="E142" s="16"/>
      <c r="F142" s="17"/>
      <c r="G142" s="18"/>
      <c r="H142" s="1" t="s">
        <v>184</v>
      </c>
      <c r="I142" s="33" t="s">
        <v>257</v>
      </c>
      <c r="J142" s="27">
        <v>25</v>
      </c>
      <c r="K142" s="2">
        <v>50</v>
      </c>
      <c r="L142" s="3">
        <v>3.7</v>
      </c>
      <c r="M142" s="3">
        <f t="shared" si="15"/>
        <v>306.58199999999999</v>
      </c>
      <c r="N142" s="16"/>
      <c r="O142" s="17"/>
      <c r="P142" s="18"/>
      <c r="Q142" s="18"/>
      <c r="R142" s="7"/>
      <c r="S142" s="7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</row>
    <row r="143" spans="1:164">
      <c r="A143" s="7"/>
      <c r="B143" s="7"/>
      <c r="C143" s="16"/>
      <c r="D143" s="28"/>
      <c r="E143" s="16"/>
      <c r="F143" s="17"/>
      <c r="G143" s="18"/>
      <c r="H143" s="1" t="s">
        <v>185</v>
      </c>
      <c r="I143" s="33" t="s">
        <v>258</v>
      </c>
      <c r="J143" s="27">
        <v>32</v>
      </c>
      <c r="K143" s="2">
        <v>50</v>
      </c>
      <c r="L143" s="3">
        <v>4.76</v>
      </c>
      <c r="M143" s="3">
        <f t="shared" si="15"/>
        <v>394.41359999999997</v>
      </c>
      <c r="N143" s="16"/>
      <c r="O143" s="17"/>
      <c r="P143" s="18"/>
      <c r="Q143" s="18"/>
      <c r="R143" s="7"/>
      <c r="S143" s="7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</row>
    <row r="144" spans="1:164">
      <c r="A144" s="7"/>
      <c r="B144" s="7"/>
      <c r="C144" s="7"/>
      <c r="D144" s="7"/>
      <c r="E144" s="7"/>
      <c r="F144" s="7"/>
      <c r="G144" s="7"/>
      <c r="H144" s="1" t="s">
        <v>186</v>
      </c>
      <c r="I144" s="33" t="s">
        <v>259</v>
      </c>
      <c r="J144" s="27">
        <v>40</v>
      </c>
      <c r="K144" s="2">
        <v>25</v>
      </c>
      <c r="L144" s="3">
        <v>9.6999999999999993</v>
      </c>
      <c r="M144" s="3">
        <f t="shared" si="15"/>
        <v>803.74199999999996</v>
      </c>
      <c r="N144" s="7"/>
      <c r="O144" s="7"/>
      <c r="P144" s="7"/>
      <c r="Q144" s="7"/>
      <c r="R144" s="7"/>
      <c r="S144" s="7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</row>
    <row r="145" spans="1:164" ht="15.75">
      <c r="A145" s="7"/>
      <c r="B145" s="7"/>
      <c r="C145" s="19"/>
      <c r="D145" s="19"/>
      <c r="E145" s="19"/>
      <c r="F145" s="19"/>
      <c r="G145" s="19"/>
      <c r="H145" s="1" t="s">
        <v>187</v>
      </c>
      <c r="I145" s="33" t="s">
        <v>260</v>
      </c>
      <c r="J145" s="27">
        <v>50</v>
      </c>
      <c r="K145" s="2">
        <v>20</v>
      </c>
      <c r="L145" s="3">
        <v>13.7</v>
      </c>
      <c r="M145" s="3">
        <f t="shared" si="15"/>
        <v>1135.182</v>
      </c>
      <c r="N145" s="19"/>
      <c r="O145" s="19"/>
      <c r="P145" s="19"/>
      <c r="Q145" s="19"/>
      <c r="R145" s="7"/>
      <c r="S145" s="7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</row>
    <row r="146" spans="1:164">
      <c r="A146" s="7"/>
      <c r="B146" s="7"/>
      <c r="C146" s="16"/>
      <c r="D146" s="28"/>
      <c r="E146" s="20"/>
      <c r="F146" s="16"/>
      <c r="G146" s="16"/>
      <c r="H146" s="1" t="s">
        <v>188</v>
      </c>
      <c r="I146" s="33" t="s">
        <v>261</v>
      </c>
      <c r="J146" s="27">
        <v>63</v>
      </c>
      <c r="K146" s="2">
        <v>10</v>
      </c>
      <c r="L146" s="3">
        <v>38.299999999999997</v>
      </c>
      <c r="M146" s="3">
        <f t="shared" si="15"/>
        <v>3173.5379999999996</v>
      </c>
      <c r="N146" s="20"/>
      <c r="O146" s="16"/>
      <c r="P146" s="16"/>
      <c r="Q146" s="16"/>
      <c r="R146" s="7"/>
      <c r="S146" s="7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</row>
    <row r="147" spans="1:164">
      <c r="A147" s="7"/>
      <c r="B147" s="7"/>
      <c r="C147" s="16"/>
      <c r="D147" s="28"/>
      <c r="E147" s="16"/>
      <c r="F147" s="17"/>
      <c r="G147" s="18"/>
      <c r="H147" s="1" t="s">
        <v>189</v>
      </c>
      <c r="I147" s="33" t="s">
        <v>262</v>
      </c>
      <c r="J147" s="27">
        <v>75</v>
      </c>
      <c r="K147" s="2">
        <v>5</v>
      </c>
      <c r="L147" s="3">
        <v>45</v>
      </c>
      <c r="M147" s="3">
        <f t="shared" si="15"/>
        <v>3728.7</v>
      </c>
      <c r="N147" s="16"/>
      <c r="O147" s="17"/>
      <c r="P147" s="18"/>
      <c r="Q147" s="18"/>
      <c r="R147" s="7"/>
      <c r="S147" s="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</row>
    <row r="148" spans="1:164" ht="15.75">
      <c r="A148" s="7"/>
      <c r="B148" s="7"/>
      <c r="C148" s="19"/>
      <c r="D148" s="19"/>
      <c r="E148" s="19"/>
      <c r="F148" s="19"/>
      <c r="G148" s="19"/>
      <c r="H148" s="19"/>
      <c r="I148" s="7"/>
      <c r="J148" s="7"/>
      <c r="K148" s="7"/>
      <c r="L148" s="16"/>
      <c r="M148" s="28"/>
      <c r="N148" s="16"/>
      <c r="O148" s="17"/>
      <c r="P148" s="18"/>
      <c r="Q148" s="18"/>
      <c r="R148" s="7"/>
      <c r="S148" s="7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</row>
    <row r="149" spans="1:164" ht="15.75">
      <c r="A149" s="7"/>
      <c r="B149" s="7"/>
      <c r="C149" s="39" t="s">
        <v>145</v>
      </c>
      <c r="D149" s="40"/>
      <c r="E149" s="40"/>
      <c r="F149" s="40"/>
      <c r="G149" s="40"/>
      <c r="H149" s="41"/>
      <c r="I149" s="7"/>
      <c r="J149" s="7"/>
      <c r="K149" s="7"/>
      <c r="L149" s="39" t="s">
        <v>146</v>
      </c>
      <c r="M149" s="40"/>
      <c r="N149" s="40"/>
      <c r="O149" s="40"/>
      <c r="P149" s="40"/>
      <c r="Q149" s="41"/>
      <c r="R149" s="7"/>
      <c r="S149" s="7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</row>
    <row r="150" spans="1:164" ht="25.5">
      <c r="A150" s="7"/>
      <c r="B150" s="7"/>
      <c r="C150" s="30" t="s">
        <v>206</v>
      </c>
      <c r="D150" s="30" t="s">
        <v>207</v>
      </c>
      <c r="E150" s="30" t="s">
        <v>78</v>
      </c>
      <c r="F150" s="29" t="s">
        <v>273</v>
      </c>
      <c r="G150" s="29" t="s">
        <v>68</v>
      </c>
      <c r="H150" s="29" t="s">
        <v>71</v>
      </c>
      <c r="I150" s="7"/>
      <c r="J150" s="7"/>
      <c r="K150" s="7"/>
      <c r="L150" s="30" t="s">
        <v>206</v>
      </c>
      <c r="M150" s="30" t="s">
        <v>207</v>
      </c>
      <c r="N150" s="30" t="s">
        <v>78</v>
      </c>
      <c r="O150" s="29" t="s">
        <v>273</v>
      </c>
      <c r="P150" s="29" t="s">
        <v>68</v>
      </c>
      <c r="Q150" s="29" t="s">
        <v>71</v>
      </c>
      <c r="R150" s="7"/>
      <c r="S150" s="7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</row>
    <row r="151" spans="1:164">
      <c r="A151" s="7"/>
      <c r="B151" s="7"/>
      <c r="C151" s="1">
        <v>2695000635</v>
      </c>
      <c r="D151" s="33">
        <v>2695001408</v>
      </c>
      <c r="E151" s="1" t="s">
        <v>32</v>
      </c>
      <c r="F151" s="2">
        <v>100</v>
      </c>
      <c r="G151" s="3">
        <v>1.78</v>
      </c>
      <c r="H151" s="3">
        <f t="shared" ref="H151:H160" si="16">(G151-G151*$J$1)*$J$2</f>
        <v>147.49080000000001</v>
      </c>
      <c r="I151" s="7"/>
      <c r="J151" s="7"/>
      <c r="K151" s="7"/>
      <c r="L151" s="1">
        <v>2695000623</v>
      </c>
      <c r="M151" s="33">
        <v>2695001398</v>
      </c>
      <c r="N151" s="1" t="s">
        <v>32</v>
      </c>
      <c r="O151" s="2">
        <v>100</v>
      </c>
      <c r="P151" s="3">
        <v>1.55</v>
      </c>
      <c r="Q151" s="3">
        <f t="shared" ref="Q151:Q160" si="17">(P151-P151*$J$1)*$J$2</f>
        <v>128.43299999999999</v>
      </c>
      <c r="R151" s="7"/>
      <c r="S151" s="7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</row>
    <row r="152" spans="1:164">
      <c r="A152" s="7"/>
      <c r="B152" s="7"/>
      <c r="C152" s="27">
        <v>2695000636</v>
      </c>
      <c r="D152" s="33">
        <v>2695001409</v>
      </c>
      <c r="E152" s="27" t="s">
        <v>34</v>
      </c>
      <c r="F152" s="2">
        <v>75</v>
      </c>
      <c r="G152" s="3">
        <v>2.867</v>
      </c>
      <c r="H152" s="3">
        <f t="shared" ref="H152:H156" si="18">(G152-G152*$J$1)*$J$2</f>
        <v>237.55962</v>
      </c>
      <c r="I152" s="7"/>
      <c r="J152" s="7"/>
      <c r="K152" s="7"/>
      <c r="L152" s="27">
        <v>2695000624</v>
      </c>
      <c r="M152" s="33">
        <v>2695001399</v>
      </c>
      <c r="N152" s="27" t="s">
        <v>34</v>
      </c>
      <c r="O152" s="2">
        <v>75</v>
      </c>
      <c r="P152" s="3">
        <v>2.5</v>
      </c>
      <c r="Q152" s="3">
        <f t="shared" ref="Q152:Q156" si="19">(P152-P152*$J$1)*$J$2</f>
        <v>207.15</v>
      </c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</row>
    <row r="153" spans="1:164">
      <c r="A153" s="7"/>
      <c r="B153" s="7"/>
      <c r="C153" s="27">
        <v>2695000637</v>
      </c>
      <c r="D153" s="33">
        <v>2695000726</v>
      </c>
      <c r="E153" s="27" t="s">
        <v>36</v>
      </c>
      <c r="F153" s="2">
        <v>50</v>
      </c>
      <c r="G153" s="3">
        <v>3.64</v>
      </c>
      <c r="H153" s="3">
        <f t="shared" si="18"/>
        <v>301.61040000000003</v>
      </c>
      <c r="I153" s="7"/>
      <c r="J153" s="7"/>
      <c r="K153" s="7"/>
      <c r="L153" s="27">
        <v>2695000625</v>
      </c>
      <c r="M153" s="33">
        <v>2695000718</v>
      </c>
      <c r="N153" s="27" t="s">
        <v>36</v>
      </c>
      <c r="O153" s="2">
        <v>50</v>
      </c>
      <c r="P153" s="3">
        <v>3.37</v>
      </c>
      <c r="Q153" s="3">
        <f t="shared" si="19"/>
        <v>279.23820000000001</v>
      </c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</row>
    <row r="154" spans="1:164">
      <c r="A154" s="7"/>
      <c r="B154" s="7"/>
      <c r="C154" s="27">
        <v>2695000638</v>
      </c>
      <c r="D154" s="33">
        <v>2695000727</v>
      </c>
      <c r="E154" s="27" t="s">
        <v>33</v>
      </c>
      <c r="F154" s="2">
        <v>75</v>
      </c>
      <c r="G154" s="3">
        <v>2.4</v>
      </c>
      <c r="H154" s="3">
        <f t="shared" si="18"/>
        <v>198.864</v>
      </c>
      <c r="I154" s="7"/>
      <c r="J154" s="7"/>
      <c r="K154" s="7"/>
      <c r="L154" s="27">
        <v>2695000626</v>
      </c>
      <c r="M154" s="33">
        <v>2695001400</v>
      </c>
      <c r="N154" s="27" t="s">
        <v>33</v>
      </c>
      <c r="O154" s="2">
        <v>75</v>
      </c>
      <c r="P154" s="3">
        <v>2.2999999999999998</v>
      </c>
      <c r="Q154" s="3">
        <f t="shared" si="19"/>
        <v>190.57799999999997</v>
      </c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</row>
    <row r="155" spans="1:164">
      <c r="A155" s="7"/>
      <c r="B155" s="7"/>
      <c r="C155" s="27">
        <v>2695000639</v>
      </c>
      <c r="D155" s="33">
        <v>2695000728</v>
      </c>
      <c r="E155" s="27" t="s">
        <v>54</v>
      </c>
      <c r="F155" s="2">
        <v>50</v>
      </c>
      <c r="G155" s="3">
        <v>3.95</v>
      </c>
      <c r="H155" s="3">
        <f t="shared" si="18"/>
        <v>327.29700000000003</v>
      </c>
      <c r="I155" s="7"/>
      <c r="J155" s="7"/>
      <c r="K155" s="7"/>
      <c r="L155" s="27">
        <v>2695000627</v>
      </c>
      <c r="M155" s="33">
        <v>2695000719</v>
      </c>
      <c r="N155" s="27" t="s">
        <v>54</v>
      </c>
      <c r="O155" s="2">
        <v>50</v>
      </c>
      <c r="P155" s="3">
        <v>3.63</v>
      </c>
      <c r="Q155" s="3">
        <f t="shared" si="19"/>
        <v>300.78179999999998</v>
      </c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</row>
    <row r="156" spans="1:164">
      <c r="A156" s="7"/>
      <c r="B156" s="7"/>
      <c r="C156" s="27">
        <v>2695000640</v>
      </c>
      <c r="D156" s="33">
        <v>2695001410</v>
      </c>
      <c r="E156" s="27" t="s">
        <v>35</v>
      </c>
      <c r="F156" s="2">
        <v>50</v>
      </c>
      <c r="G156" s="3">
        <v>3.5</v>
      </c>
      <c r="H156" s="3">
        <f t="shared" si="18"/>
        <v>290.01</v>
      </c>
      <c r="I156" s="7"/>
      <c r="J156" s="7"/>
      <c r="K156" s="7"/>
      <c r="L156" s="27">
        <v>2695000628</v>
      </c>
      <c r="M156" s="33">
        <v>2695001401</v>
      </c>
      <c r="N156" s="27" t="s">
        <v>35</v>
      </c>
      <c r="O156" s="2">
        <v>50</v>
      </c>
      <c r="P156" s="3">
        <v>2.99</v>
      </c>
      <c r="Q156" s="3">
        <f t="shared" si="19"/>
        <v>247.75140000000002</v>
      </c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</row>
    <row r="157" spans="1:164">
      <c r="A157" s="7"/>
      <c r="B157" s="7"/>
      <c r="C157" s="1">
        <v>2695001352</v>
      </c>
      <c r="D157" s="33">
        <v>2695001411</v>
      </c>
      <c r="E157" s="1" t="s">
        <v>136</v>
      </c>
      <c r="F157" s="2">
        <v>25</v>
      </c>
      <c r="G157" s="3">
        <v>6.7430000000000003</v>
      </c>
      <c r="H157" s="3">
        <f t="shared" si="16"/>
        <v>558.72498000000007</v>
      </c>
      <c r="I157" s="7"/>
      <c r="J157" s="7"/>
      <c r="K157" s="7"/>
      <c r="L157" s="1">
        <v>2695001351</v>
      </c>
      <c r="M157" s="33">
        <v>2695001405</v>
      </c>
      <c r="N157" s="1" t="s">
        <v>136</v>
      </c>
      <c r="O157" s="2">
        <v>25</v>
      </c>
      <c r="P157" s="3">
        <v>5.4</v>
      </c>
      <c r="Q157" s="3">
        <f t="shared" si="17"/>
        <v>447.44400000000002</v>
      </c>
      <c r="R157" s="7"/>
      <c r="S157" s="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</row>
    <row r="158" spans="1:164">
      <c r="A158" s="7"/>
      <c r="B158" s="7"/>
      <c r="C158" s="1" t="s">
        <v>190</v>
      </c>
      <c r="D158" s="33">
        <v>2695001412</v>
      </c>
      <c r="E158" s="1" t="s">
        <v>137</v>
      </c>
      <c r="F158" s="2">
        <v>20</v>
      </c>
      <c r="G158" s="3">
        <v>11.45</v>
      </c>
      <c r="H158" s="3">
        <f t="shared" si="16"/>
        <v>948.74699999999996</v>
      </c>
      <c r="I158" s="7"/>
      <c r="J158" s="7"/>
      <c r="K158" s="7"/>
      <c r="L158" s="1" t="s">
        <v>205</v>
      </c>
      <c r="M158" s="33">
        <v>2695001406</v>
      </c>
      <c r="N158" s="1" t="s">
        <v>137</v>
      </c>
      <c r="O158" s="2">
        <v>20</v>
      </c>
      <c r="P158" s="3">
        <v>10.45</v>
      </c>
      <c r="Q158" s="3">
        <f t="shared" si="17"/>
        <v>865.88699999999994</v>
      </c>
      <c r="R158" s="7"/>
      <c r="S158" s="7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</row>
    <row r="159" spans="1:164">
      <c r="A159" s="7"/>
      <c r="B159" s="7"/>
      <c r="C159" s="1" t="s">
        <v>191</v>
      </c>
      <c r="D159" s="33">
        <v>2695001413</v>
      </c>
      <c r="E159" s="1" t="s">
        <v>51</v>
      </c>
      <c r="F159" s="2">
        <v>10</v>
      </c>
      <c r="G159" s="3">
        <v>20</v>
      </c>
      <c r="H159" s="3">
        <f t="shared" si="16"/>
        <v>1657.2</v>
      </c>
      <c r="I159" s="7"/>
      <c r="J159" s="7"/>
      <c r="K159" s="7"/>
      <c r="L159" s="1" t="s">
        <v>197</v>
      </c>
      <c r="M159" s="33">
        <v>2695001407</v>
      </c>
      <c r="N159" s="1" t="s">
        <v>51</v>
      </c>
      <c r="O159" s="2">
        <v>10</v>
      </c>
      <c r="P159" s="3">
        <v>19.5</v>
      </c>
      <c r="Q159" s="3">
        <f t="shared" si="17"/>
        <v>1615.77</v>
      </c>
      <c r="R159" s="7"/>
      <c r="S159" s="7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</row>
    <row r="160" spans="1:164">
      <c r="A160" s="7"/>
      <c r="B160" s="7"/>
      <c r="C160" s="1" t="s">
        <v>192</v>
      </c>
      <c r="D160" s="33" t="s">
        <v>255</v>
      </c>
      <c r="E160" s="1" t="s">
        <v>138</v>
      </c>
      <c r="F160" s="2">
        <v>5</v>
      </c>
      <c r="G160" s="3">
        <v>44</v>
      </c>
      <c r="H160" s="3">
        <f t="shared" si="16"/>
        <v>3645.84</v>
      </c>
      <c r="I160" s="7"/>
      <c r="J160" s="7"/>
      <c r="K160" s="7"/>
      <c r="L160" s="1" t="s">
        <v>198</v>
      </c>
      <c r="M160" s="33" t="s">
        <v>254</v>
      </c>
      <c r="N160" s="1" t="s">
        <v>138</v>
      </c>
      <c r="O160" s="2">
        <v>5</v>
      </c>
      <c r="P160" s="3">
        <v>42</v>
      </c>
      <c r="Q160" s="3">
        <f t="shared" si="17"/>
        <v>3480.12</v>
      </c>
      <c r="R160" s="7"/>
      <c r="S160" s="7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</row>
    <row r="161" spans="1:164" ht="15.75">
      <c r="A161" s="7"/>
      <c r="B161" s="7"/>
      <c r="C161" s="16"/>
      <c r="D161" s="28"/>
      <c r="E161" s="16"/>
      <c r="F161" s="17"/>
      <c r="G161" s="18"/>
      <c r="H161" s="18"/>
      <c r="I161" s="7"/>
      <c r="J161" s="7"/>
      <c r="K161" s="7"/>
      <c r="L161" s="19"/>
      <c r="M161" s="19"/>
      <c r="N161" s="19"/>
      <c r="O161" s="19"/>
      <c r="P161" s="19"/>
      <c r="Q161" s="19"/>
      <c r="R161" s="7"/>
      <c r="S161" s="7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</row>
    <row r="162" spans="1:164" ht="15.75">
      <c r="A162" s="7"/>
      <c r="B162" s="7"/>
      <c r="C162" s="16"/>
      <c r="D162" s="28"/>
      <c r="E162" s="16"/>
      <c r="F162" s="17"/>
      <c r="G162" s="18"/>
      <c r="H162" s="54" t="s">
        <v>152</v>
      </c>
      <c r="I162" s="54"/>
      <c r="J162" s="54"/>
      <c r="K162" s="54"/>
      <c r="L162" s="54"/>
      <c r="M162" s="54"/>
      <c r="N162" s="20"/>
      <c r="O162" s="16"/>
      <c r="P162" s="16"/>
      <c r="Q162" s="16"/>
      <c r="R162" s="7"/>
      <c r="S162" s="7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</row>
    <row r="163" spans="1:164" ht="25.5">
      <c r="A163" s="7"/>
      <c r="B163" s="7"/>
      <c r="C163" s="16"/>
      <c r="D163" s="28"/>
      <c r="E163" s="16"/>
      <c r="F163" s="17"/>
      <c r="G163" s="18"/>
      <c r="H163" s="30" t="s">
        <v>206</v>
      </c>
      <c r="I163" s="30" t="s">
        <v>207</v>
      </c>
      <c r="J163" s="30" t="s">
        <v>78</v>
      </c>
      <c r="K163" s="29" t="s">
        <v>273</v>
      </c>
      <c r="L163" s="29" t="s">
        <v>68</v>
      </c>
      <c r="M163" s="29" t="s">
        <v>71</v>
      </c>
      <c r="N163" s="16"/>
      <c r="O163" s="17"/>
      <c r="P163" s="18"/>
      <c r="Q163" s="18"/>
      <c r="R163" s="7"/>
      <c r="S163" s="7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</row>
    <row r="164" spans="1:164">
      <c r="A164" s="7"/>
      <c r="B164" s="7"/>
      <c r="C164" s="16"/>
      <c r="D164" s="28"/>
      <c r="E164" s="16"/>
      <c r="F164" s="17"/>
      <c r="G164" s="18"/>
      <c r="H164" s="1">
        <v>2695001355</v>
      </c>
      <c r="I164" s="33">
        <v>2695001418</v>
      </c>
      <c r="J164" s="27" t="s">
        <v>32</v>
      </c>
      <c r="K164" s="2">
        <v>100</v>
      </c>
      <c r="L164" s="3">
        <v>2.85</v>
      </c>
      <c r="M164" s="3">
        <f>(L164-L164*$J$1)*$J$2</f>
        <v>236.15100000000001</v>
      </c>
      <c r="N164" s="16"/>
      <c r="O164" s="17"/>
      <c r="P164" s="18"/>
      <c r="Q164" s="18"/>
      <c r="R164" s="7"/>
      <c r="S164" s="7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</row>
    <row r="165" spans="1:164">
      <c r="A165" s="7"/>
      <c r="B165" s="7"/>
      <c r="C165" s="16"/>
      <c r="D165" s="28"/>
      <c r="E165" s="16"/>
      <c r="F165" s="17"/>
      <c r="G165" s="18"/>
      <c r="H165" s="1">
        <v>2695001356</v>
      </c>
      <c r="I165" s="33">
        <v>2695001419</v>
      </c>
      <c r="J165" s="27" t="s">
        <v>52</v>
      </c>
      <c r="K165" s="2">
        <v>100</v>
      </c>
      <c r="L165" s="3">
        <v>4.0999999999999996</v>
      </c>
      <c r="M165" s="3">
        <f>(L165-L165*$J$1)*$J$2</f>
        <v>339.72599999999994</v>
      </c>
      <c r="N165" s="16"/>
      <c r="O165" s="17"/>
      <c r="P165" s="18"/>
      <c r="Q165" s="18"/>
      <c r="R165" s="7"/>
      <c r="S165" s="7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</row>
    <row r="166" spans="1:164">
      <c r="A166" s="7"/>
      <c r="B166" s="7"/>
      <c r="C166" s="16"/>
      <c r="D166" s="28"/>
      <c r="E166" s="20"/>
      <c r="F166" s="16"/>
      <c r="G166" s="16"/>
      <c r="H166" s="16"/>
      <c r="I166" s="7"/>
      <c r="J166" s="7"/>
      <c r="K166" s="7"/>
      <c r="L166" s="16"/>
      <c r="M166" s="28"/>
      <c r="N166" s="16"/>
      <c r="O166" s="17"/>
      <c r="P166" s="18"/>
      <c r="Q166" s="18"/>
      <c r="R166" s="7"/>
      <c r="S166" s="7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</row>
    <row r="167" spans="1:164" ht="15.75">
      <c r="A167" s="7"/>
      <c r="B167" s="7"/>
      <c r="C167" s="39" t="s">
        <v>147</v>
      </c>
      <c r="D167" s="40"/>
      <c r="E167" s="40"/>
      <c r="F167" s="40"/>
      <c r="G167" s="40"/>
      <c r="H167" s="41"/>
      <c r="I167" s="7"/>
      <c r="J167" s="7"/>
      <c r="K167" s="7"/>
      <c r="L167" s="39" t="s">
        <v>148</v>
      </c>
      <c r="M167" s="40"/>
      <c r="N167" s="40"/>
      <c r="O167" s="40"/>
      <c r="P167" s="40"/>
      <c r="Q167" s="41"/>
      <c r="R167" s="7"/>
      <c r="S167" s="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</row>
    <row r="168" spans="1:164" ht="25.5">
      <c r="A168" s="7"/>
      <c r="B168" s="7"/>
      <c r="C168" s="30" t="s">
        <v>206</v>
      </c>
      <c r="D168" s="30" t="s">
        <v>207</v>
      </c>
      <c r="E168" s="30" t="s">
        <v>78</v>
      </c>
      <c r="F168" s="29" t="s">
        <v>273</v>
      </c>
      <c r="G168" s="29" t="s">
        <v>68</v>
      </c>
      <c r="H168" s="29" t="s">
        <v>71</v>
      </c>
      <c r="I168" s="7"/>
      <c r="J168" s="7"/>
      <c r="K168" s="7"/>
      <c r="L168" s="30" t="s">
        <v>206</v>
      </c>
      <c r="M168" s="30" t="s">
        <v>207</v>
      </c>
      <c r="N168" s="30" t="s">
        <v>78</v>
      </c>
      <c r="O168" s="29" t="s">
        <v>273</v>
      </c>
      <c r="P168" s="29" t="s">
        <v>68</v>
      </c>
      <c r="Q168" s="29" t="s">
        <v>71</v>
      </c>
      <c r="R168" s="7"/>
      <c r="S168" s="7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</row>
    <row r="169" spans="1:164">
      <c r="A169" s="7"/>
      <c r="B169" s="7"/>
      <c r="C169" s="1">
        <v>2695000585</v>
      </c>
      <c r="D169" s="33">
        <v>2695000702</v>
      </c>
      <c r="E169" s="1" t="s">
        <v>32</v>
      </c>
      <c r="F169" s="2">
        <v>75</v>
      </c>
      <c r="G169" s="3">
        <v>0.873</v>
      </c>
      <c r="H169" s="3">
        <f t="shared" ref="H169:H174" si="20">(G169-G169*$J$1)*$J$2</f>
        <v>72.336780000000005</v>
      </c>
      <c r="I169" s="7"/>
      <c r="J169" s="7"/>
      <c r="K169" s="7"/>
      <c r="L169" s="1">
        <v>2695000579</v>
      </c>
      <c r="M169" s="33">
        <v>2695000699</v>
      </c>
      <c r="N169" s="1" t="s">
        <v>32</v>
      </c>
      <c r="O169" s="2">
        <v>75</v>
      </c>
      <c r="P169" s="3">
        <v>0.67</v>
      </c>
      <c r="Q169" s="3">
        <f t="shared" ref="Q169:Q174" si="21">(P169-P169*$J$1)*$J$2</f>
        <v>55.516200000000005</v>
      </c>
      <c r="R169" s="7"/>
      <c r="S169" s="7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</row>
    <row r="170" spans="1:164">
      <c r="A170" s="7"/>
      <c r="B170" s="7"/>
      <c r="C170" s="1">
        <v>2695000586</v>
      </c>
      <c r="D170" s="33">
        <v>2695000703</v>
      </c>
      <c r="E170" s="1" t="s">
        <v>33</v>
      </c>
      <c r="F170" s="2">
        <v>75</v>
      </c>
      <c r="G170" s="3">
        <v>1.26</v>
      </c>
      <c r="H170" s="3">
        <f t="shared" si="20"/>
        <v>104.4036</v>
      </c>
      <c r="I170" s="7"/>
      <c r="J170" s="7"/>
      <c r="K170" s="7"/>
      <c r="L170" s="1">
        <v>2695000580</v>
      </c>
      <c r="M170" s="33">
        <v>2695001373</v>
      </c>
      <c r="N170" s="1" t="s">
        <v>33</v>
      </c>
      <c r="O170" s="2">
        <v>75</v>
      </c>
      <c r="P170" s="3">
        <v>1.016</v>
      </c>
      <c r="Q170" s="3">
        <f t="shared" si="21"/>
        <v>84.185760000000002</v>
      </c>
      <c r="R170" s="7"/>
      <c r="S170" s="7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</row>
    <row r="171" spans="1:164">
      <c r="A171" s="7"/>
      <c r="B171" s="7"/>
      <c r="C171" s="27">
        <v>2695000587</v>
      </c>
      <c r="D171" s="33">
        <v>2695000704</v>
      </c>
      <c r="E171" s="27" t="s">
        <v>34</v>
      </c>
      <c r="F171" s="2">
        <v>50</v>
      </c>
      <c r="G171" s="3">
        <v>1.28</v>
      </c>
      <c r="H171" s="3">
        <f t="shared" ref="H171" si="22">(G171-G171*$J$1)*$J$2</f>
        <v>106.0608</v>
      </c>
      <c r="I171" s="7"/>
      <c r="J171" s="7"/>
      <c r="K171" s="7"/>
      <c r="L171" s="27">
        <v>2695000581</v>
      </c>
      <c r="M171" s="33">
        <v>2695001374</v>
      </c>
      <c r="N171" s="27" t="s">
        <v>34</v>
      </c>
      <c r="O171" s="2">
        <v>50</v>
      </c>
      <c r="P171" s="3">
        <v>1.077</v>
      </c>
      <c r="Q171" s="3">
        <f t="shared" ref="Q171" si="23">(P171-P171*$J$1)*$J$2</f>
        <v>89.240219999999994</v>
      </c>
      <c r="R171" s="7"/>
      <c r="S171" s="7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</row>
    <row r="172" spans="1:164">
      <c r="A172" s="7"/>
      <c r="B172" s="7"/>
      <c r="C172" s="27">
        <v>2695000588</v>
      </c>
      <c r="D172" s="33">
        <v>2695000705</v>
      </c>
      <c r="E172" s="27" t="s">
        <v>52</v>
      </c>
      <c r="F172" s="2">
        <v>75</v>
      </c>
      <c r="G172" s="3">
        <v>0.95</v>
      </c>
      <c r="H172" s="3">
        <f t="shared" ref="H172" si="24">(G172-G172*$J$1)*$J$2</f>
        <v>78.716999999999999</v>
      </c>
      <c r="I172" s="7"/>
      <c r="J172" s="7"/>
      <c r="K172" s="7"/>
      <c r="L172" s="27">
        <v>2695000582</v>
      </c>
      <c r="M172" s="33">
        <v>2695000700</v>
      </c>
      <c r="N172" s="27" t="s">
        <v>52</v>
      </c>
      <c r="O172" s="2">
        <v>75</v>
      </c>
      <c r="P172" s="3">
        <v>0.755</v>
      </c>
      <c r="Q172" s="3">
        <f t="shared" ref="Q172" si="25">(P172-P172*$J$1)*$J$2</f>
        <v>62.5593</v>
      </c>
      <c r="R172" s="7"/>
      <c r="S172" s="7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</row>
    <row r="173" spans="1:164">
      <c r="A173" s="7"/>
      <c r="B173" s="7"/>
      <c r="C173" s="1">
        <v>2695000589</v>
      </c>
      <c r="D173" s="33">
        <v>2695001376</v>
      </c>
      <c r="E173" s="1" t="s">
        <v>53</v>
      </c>
      <c r="F173" s="2">
        <v>25</v>
      </c>
      <c r="G173" s="3">
        <v>1.78</v>
      </c>
      <c r="H173" s="3">
        <f t="shared" si="20"/>
        <v>147.49080000000001</v>
      </c>
      <c r="I173" s="7"/>
      <c r="J173" s="7"/>
      <c r="K173" s="7"/>
      <c r="L173" s="1">
        <v>2695000583</v>
      </c>
      <c r="M173" s="33">
        <v>2695001375</v>
      </c>
      <c r="N173" s="1" t="s">
        <v>53</v>
      </c>
      <c r="O173" s="2">
        <v>25</v>
      </c>
      <c r="P173" s="3">
        <v>1.4</v>
      </c>
      <c r="Q173" s="3">
        <f t="shared" si="21"/>
        <v>116.00399999999999</v>
      </c>
      <c r="R173" s="7"/>
      <c r="S173" s="7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</row>
    <row r="174" spans="1:164">
      <c r="A174" s="7"/>
      <c r="B174" s="7"/>
      <c r="C174" s="1">
        <v>2695000590</v>
      </c>
      <c r="D174" s="33">
        <v>2695001377</v>
      </c>
      <c r="E174" s="1" t="s">
        <v>36</v>
      </c>
      <c r="F174" s="2">
        <v>25</v>
      </c>
      <c r="G174" s="3">
        <v>2.5299999999999998</v>
      </c>
      <c r="H174" s="3">
        <f t="shared" si="20"/>
        <v>209.63579999999999</v>
      </c>
      <c r="I174" s="7"/>
      <c r="J174" s="7"/>
      <c r="K174" s="7"/>
      <c r="L174" s="1">
        <v>2695000584</v>
      </c>
      <c r="M174" s="33">
        <v>2695000701</v>
      </c>
      <c r="N174" s="1" t="s">
        <v>36</v>
      </c>
      <c r="O174" s="2">
        <v>25</v>
      </c>
      <c r="P174" s="3">
        <v>2.133</v>
      </c>
      <c r="Q174" s="3">
        <f t="shared" si="21"/>
        <v>176.74037999999999</v>
      </c>
      <c r="R174" s="7"/>
      <c r="S174" s="7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</row>
    <row r="175" spans="1:164">
      <c r="A175" s="7"/>
      <c r="B175" s="7"/>
      <c r="I175" s="7"/>
      <c r="J175" s="7"/>
      <c r="K175" s="7"/>
      <c r="R175" s="7"/>
      <c r="S175" s="7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</row>
    <row r="176" spans="1:164" ht="15.75">
      <c r="A176" s="7"/>
      <c r="B176" s="7"/>
      <c r="C176" s="16"/>
      <c r="D176" s="28"/>
      <c r="E176" s="16"/>
      <c r="F176" s="17"/>
      <c r="G176" s="18"/>
      <c r="H176" s="54" t="s">
        <v>149</v>
      </c>
      <c r="I176" s="54"/>
      <c r="J176" s="54"/>
      <c r="K176" s="54"/>
      <c r="L176" s="54"/>
      <c r="M176" s="54"/>
      <c r="N176" s="7"/>
      <c r="O176" s="7"/>
      <c r="P176" s="7"/>
      <c r="Q176" s="7"/>
      <c r="R176" s="7"/>
      <c r="S176" s="7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</row>
    <row r="177" spans="1:164" ht="25.5">
      <c r="A177" s="7"/>
      <c r="B177" s="7"/>
      <c r="C177" s="16"/>
      <c r="D177" s="28"/>
      <c r="E177" s="16"/>
      <c r="F177" s="17"/>
      <c r="G177" s="18"/>
      <c r="H177" s="30" t="s">
        <v>206</v>
      </c>
      <c r="I177" s="30" t="s">
        <v>207</v>
      </c>
      <c r="J177" s="30" t="s">
        <v>78</v>
      </c>
      <c r="K177" s="29" t="s">
        <v>273</v>
      </c>
      <c r="L177" s="29" t="s">
        <v>68</v>
      </c>
      <c r="M177" s="29" t="s">
        <v>71</v>
      </c>
      <c r="N177" s="19"/>
      <c r="O177" s="19"/>
      <c r="P177" s="19"/>
      <c r="Q177" s="19"/>
      <c r="R177" s="7"/>
      <c r="S177" s="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</row>
    <row r="178" spans="1:164">
      <c r="A178" s="7"/>
      <c r="B178" s="7"/>
      <c r="C178" s="7"/>
      <c r="D178" s="7"/>
      <c r="E178" s="7"/>
      <c r="F178" s="7"/>
      <c r="G178" s="7"/>
      <c r="H178" s="1">
        <v>2695000566</v>
      </c>
      <c r="I178" s="33">
        <v>2695000695</v>
      </c>
      <c r="J178" s="27" t="s">
        <v>32</v>
      </c>
      <c r="K178" s="2">
        <v>50</v>
      </c>
      <c r="L178" s="3">
        <v>0.83699999999999997</v>
      </c>
      <c r="M178" s="3">
        <f>(L178-L178*$J$1)*$J$2</f>
        <v>69.353819999999999</v>
      </c>
      <c r="N178" s="20"/>
      <c r="O178" s="16"/>
      <c r="P178" s="16"/>
      <c r="Q178" s="16"/>
      <c r="R178" s="7"/>
      <c r="S178" s="7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</row>
    <row r="179" spans="1:164">
      <c r="A179" s="7"/>
      <c r="B179" s="7"/>
      <c r="C179" s="16"/>
      <c r="D179" s="28"/>
      <c r="E179" s="16"/>
      <c r="F179" s="17"/>
      <c r="G179" s="18"/>
      <c r="H179" s="18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</row>
    <row r="180" spans="1:164" ht="15.75">
      <c r="A180" s="7"/>
      <c r="B180" s="7"/>
      <c r="C180" s="16"/>
      <c r="D180" s="28"/>
      <c r="E180" s="16"/>
      <c r="F180" s="17"/>
      <c r="G180" s="18"/>
      <c r="H180" s="18"/>
      <c r="I180" s="7"/>
      <c r="J180" s="7"/>
      <c r="K180" s="7"/>
      <c r="L180" s="19"/>
      <c r="M180" s="19"/>
      <c r="N180" s="19"/>
      <c r="O180" s="19"/>
      <c r="P180" s="19"/>
      <c r="Q180" s="19"/>
      <c r="R180" s="7"/>
      <c r="S180" s="7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</row>
    <row r="181" spans="1:164" ht="15.75">
      <c r="A181" s="7"/>
      <c r="B181" s="7"/>
      <c r="C181" s="39" t="s">
        <v>150</v>
      </c>
      <c r="D181" s="40"/>
      <c r="E181" s="40"/>
      <c r="F181" s="40"/>
      <c r="G181" s="40"/>
      <c r="H181" s="41"/>
      <c r="I181" s="7"/>
      <c r="J181" s="7"/>
      <c r="K181" s="7"/>
      <c r="L181" s="39" t="s">
        <v>151</v>
      </c>
      <c r="M181" s="40"/>
      <c r="N181" s="40"/>
      <c r="O181" s="40"/>
      <c r="P181" s="40"/>
      <c r="Q181" s="41"/>
      <c r="R181" s="7"/>
      <c r="S181" s="7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</row>
    <row r="182" spans="1:164" ht="25.5">
      <c r="A182" s="7"/>
      <c r="B182" s="7"/>
      <c r="C182" s="30" t="s">
        <v>206</v>
      </c>
      <c r="D182" s="30" t="s">
        <v>207</v>
      </c>
      <c r="E182" s="30" t="s">
        <v>78</v>
      </c>
      <c r="F182" s="29" t="s">
        <v>273</v>
      </c>
      <c r="G182" s="29" t="s">
        <v>68</v>
      </c>
      <c r="H182" s="29" t="s">
        <v>71</v>
      </c>
      <c r="I182" s="7"/>
      <c r="J182" s="7"/>
      <c r="K182" s="7"/>
      <c r="L182" s="30" t="s">
        <v>206</v>
      </c>
      <c r="M182" s="30" t="s">
        <v>207</v>
      </c>
      <c r="N182" s="30" t="s">
        <v>78</v>
      </c>
      <c r="O182" s="29" t="s">
        <v>273</v>
      </c>
      <c r="P182" s="29" t="s">
        <v>68</v>
      </c>
      <c r="Q182" s="29" t="s">
        <v>71</v>
      </c>
      <c r="R182" s="7"/>
      <c r="S182" s="7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</row>
    <row r="183" spans="1:164">
      <c r="A183" s="7"/>
      <c r="B183" s="7"/>
      <c r="C183" s="1">
        <v>2695000671</v>
      </c>
      <c r="D183" s="33">
        <v>2695000739</v>
      </c>
      <c r="E183" s="1" t="s">
        <v>32</v>
      </c>
      <c r="F183" s="2">
        <v>75</v>
      </c>
      <c r="G183" s="3">
        <v>0.995</v>
      </c>
      <c r="H183" s="3">
        <f>(G183-G183*$J$1)*$J$2</f>
        <v>82.445700000000002</v>
      </c>
      <c r="I183" s="7"/>
      <c r="J183" s="7"/>
      <c r="K183" s="7"/>
      <c r="L183" s="1">
        <v>2695000666</v>
      </c>
      <c r="M183" s="33">
        <v>2695001438</v>
      </c>
      <c r="N183" s="1" t="s">
        <v>32</v>
      </c>
      <c r="O183" s="2">
        <v>75</v>
      </c>
      <c r="P183" s="3">
        <v>0.71</v>
      </c>
      <c r="Q183" s="3">
        <f>(P183-P183*$J$1)*$J$2</f>
        <v>58.830599999999997</v>
      </c>
      <c r="R183" s="7"/>
      <c r="S183" s="7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</row>
    <row r="184" spans="1:164">
      <c r="A184" s="7"/>
      <c r="B184" s="7"/>
      <c r="C184" s="1">
        <v>2695000672</v>
      </c>
      <c r="D184" s="33">
        <v>2695000740</v>
      </c>
      <c r="E184" s="1" t="s">
        <v>33</v>
      </c>
      <c r="F184" s="2">
        <v>50</v>
      </c>
      <c r="G184" s="3">
        <v>1.446</v>
      </c>
      <c r="H184" s="3">
        <f>(G184-G184*$J$1)*$J$2</f>
        <v>119.81555999999999</v>
      </c>
      <c r="I184" s="7"/>
      <c r="J184" s="7"/>
      <c r="K184" s="7"/>
      <c r="L184" s="1">
        <v>2695000667</v>
      </c>
      <c r="M184" s="33">
        <v>2695001439</v>
      </c>
      <c r="N184" s="1" t="s">
        <v>33</v>
      </c>
      <c r="O184" s="2">
        <v>50</v>
      </c>
      <c r="P184" s="3">
        <v>1.117</v>
      </c>
      <c r="Q184" s="3">
        <f>(P184-P184*$J$1)*$J$2</f>
        <v>92.55462</v>
      </c>
      <c r="R184" s="7"/>
      <c r="S184" s="7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</row>
    <row r="185" spans="1:164">
      <c r="A185" s="7"/>
      <c r="B185" s="7"/>
      <c r="C185" s="1">
        <v>2695000673</v>
      </c>
      <c r="D185" s="33">
        <v>2695000741</v>
      </c>
      <c r="E185" s="1" t="s">
        <v>52</v>
      </c>
      <c r="F185" s="2">
        <v>50</v>
      </c>
      <c r="G185" s="3">
        <v>1.19</v>
      </c>
      <c r="H185" s="3">
        <f>(G185-G185*$J$1)*$J$2</f>
        <v>98.603399999999993</v>
      </c>
      <c r="I185" s="7"/>
      <c r="J185" s="7"/>
      <c r="K185" s="7"/>
      <c r="L185" s="1">
        <v>2695000668</v>
      </c>
      <c r="M185" s="33">
        <v>2695001440</v>
      </c>
      <c r="N185" s="1" t="s">
        <v>52</v>
      </c>
      <c r="O185" s="2">
        <v>50</v>
      </c>
      <c r="P185" s="3">
        <v>0.82699999999999996</v>
      </c>
      <c r="Q185" s="3">
        <f>(P185-P185*$J$1)*$J$2</f>
        <v>68.52521999999999</v>
      </c>
      <c r="R185" s="7"/>
      <c r="S185" s="7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</row>
    <row r="186" spans="1:164">
      <c r="A186" s="7"/>
      <c r="B186" s="7"/>
      <c r="C186" s="1">
        <v>2695000674</v>
      </c>
      <c r="D186" s="33">
        <v>2695000742</v>
      </c>
      <c r="E186" s="1" t="s">
        <v>34</v>
      </c>
      <c r="F186" s="2">
        <v>50</v>
      </c>
      <c r="G186" s="3">
        <v>1.615</v>
      </c>
      <c r="H186" s="3">
        <f>(G186-G186*$J$1)*$J$2</f>
        <v>133.81889999999999</v>
      </c>
      <c r="I186" s="7"/>
      <c r="J186" s="7"/>
      <c r="K186" s="7"/>
      <c r="L186" s="1">
        <v>2695000669</v>
      </c>
      <c r="M186" s="33">
        <v>2695001441</v>
      </c>
      <c r="N186" s="1" t="s">
        <v>34</v>
      </c>
      <c r="O186" s="2">
        <v>50</v>
      </c>
      <c r="P186" s="3">
        <v>1.2</v>
      </c>
      <c r="Q186" s="3">
        <f>(P186-P186*$J$1)*$J$2</f>
        <v>99.432000000000002</v>
      </c>
      <c r="R186" s="7"/>
      <c r="S186" s="7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</row>
    <row r="187" spans="1:164">
      <c r="A187" s="7"/>
      <c r="B187" s="7"/>
      <c r="C187" s="16"/>
      <c r="D187" s="28"/>
      <c r="E187" s="16"/>
      <c r="F187" s="17"/>
      <c r="G187" s="18"/>
      <c r="H187" s="18"/>
      <c r="I187" s="7"/>
      <c r="J187" s="7"/>
      <c r="K187" s="7"/>
      <c r="L187" s="1">
        <v>2695000670</v>
      </c>
      <c r="M187" s="33">
        <v>2695000738</v>
      </c>
      <c r="N187" s="1" t="s">
        <v>36</v>
      </c>
      <c r="O187" s="2">
        <v>20</v>
      </c>
      <c r="P187" s="3">
        <v>2.13</v>
      </c>
      <c r="Q187" s="3">
        <f>(P187-P187*$J$1)*$J$2</f>
        <v>176.49179999999998</v>
      </c>
      <c r="R187" s="7"/>
      <c r="S187" s="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</row>
    <row r="188" spans="1:164" ht="15.75">
      <c r="A188" s="7"/>
      <c r="B188" s="7"/>
      <c r="C188" s="16"/>
      <c r="D188" s="28"/>
      <c r="E188" s="16"/>
      <c r="F188" s="17"/>
      <c r="G188" s="18"/>
      <c r="H188" s="18"/>
      <c r="I188" s="7"/>
      <c r="J188" s="7"/>
      <c r="K188" s="7"/>
      <c r="L188" s="19"/>
      <c r="M188" s="19"/>
      <c r="N188" s="19"/>
      <c r="O188" s="19"/>
      <c r="P188" s="19"/>
      <c r="Q188" s="19"/>
      <c r="R188" s="7"/>
      <c r="S188" s="7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</row>
    <row r="189" spans="1:164" ht="15.75">
      <c r="A189" s="7"/>
      <c r="B189" s="7"/>
      <c r="C189" s="16"/>
      <c r="D189" s="28"/>
      <c r="E189" s="16"/>
      <c r="F189" s="17"/>
      <c r="G189" s="18"/>
      <c r="H189" s="54" t="s">
        <v>31</v>
      </c>
      <c r="I189" s="54"/>
      <c r="J189" s="54"/>
      <c r="K189" s="54"/>
      <c r="L189" s="54"/>
      <c r="M189" s="54"/>
      <c r="N189" s="20"/>
      <c r="O189" s="16"/>
      <c r="P189" s="16"/>
      <c r="Q189" s="16"/>
      <c r="R189" s="7"/>
      <c r="S189" s="7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</row>
    <row r="190" spans="1:164" ht="25.5">
      <c r="A190" s="7"/>
      <c r="B190" s="7"/>
      <c r="C190" s="16"/>
      <c r="D190" s="28"/>
      <c r="E190" s="16"/>
      <c r="F190" s="17"/>
      <c r="G190" s="18"/>
      <c r="H190" s="30" t="s">
        <v>206</v>
      </c>
      <c r="I190" s="30" t="s">
        <v>207</v>
      </c>
      <c r="J190" s="30" t="s">
        <v>78</v>
      </c>
      <c r="K190" s="29" t="s">
        <v>273</v>
      </c>
      <c r="L190" s="29" t="s">
        <v>68</v>
      </c>
      <c r="M190" s="29" t="s">
        <v>71</v>
      </c>
      <c r="N190" s="16"/>
      <c r="O190" s="17"/>
      <c r="P190" s="18"/>
      <c r="Q190" s="18"/>
      <c r="R190" s="7"/>
      <c r="S190" s="7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</row>
    <row r="191" spans="1:164">
      <c r="A191" s="7"/>
      <c r="B191" s="7"/>
      <c r="C191" s="16"/>
      <c r="D191" s="28"/>
      <c r="E191" s="16"/>
      <c r="F191" s="17"/>
      <c r="G191" s="18"/>
      <c r="H191" s="1">
        <v>2695001341</v>
      </c>
      <c r="I191" s="33">
        <v>2695001360</v>
      </c>
      <c r="J191" s="27" t="s">
        <v>32</v>
      </c>
      <c r="K191" s="2">
        <v>10</v>
      </c>
      <c r="L191" s="3">
        <v>4.7</v>
      </c>
      <c r="M191" s="3">
        <f>(L191-L191*$J$1)*$J$2</f>
        <v>389.44200000000001</v>
      </c>
      <c r="N191" s="7"/>
      <c r="O191" s="7"/>
      <c r="P191" s="7"/>
      <c r="Q191" s="7"/>
      <c r="R191" s="7"/>
      <c r="S191" s="7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</row>
    <row r="192" spans="1:164">
      <c r="A192" s="7"/>
      <c r="B192" s="7"/>
      <c r="C192" s="16"/>
      <c r="D192" s="28"/>
      <c r="E192" s="16"/>
      <c r="F192" s="17"/>
      <c r="G192" s="18"/>
      <c r="H192" s="18"/>
      <c r="I192" s="7"/>
      <c r="J192" s="7"/>
      <c r="K192" s="7"/>
      <c r="L192" s="16"/>
      <c r="M192" s="28"/>
      <c r="N192" s="20"/>
      <c r="O192" s="16"/>
      <c r="P192" s="16"/>
      <c r="Q192" s="16"/>
      <c r="R192" s="7"/>
      <c r="S192" s="7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</row>
    <row r="193" spans="1:164" ht="13.5" thickBot="1">
      <c r="A193" s="7"/>
      <c r="B193" s="7"/>
      <c r="C193" s="16"/>
      <c r="D193" s="28"/>
      <c r="E193" s="16"/>
      <c r="F193" s="17"/>
      <c r="G193" s="18"/>
      <c r="H193" s="18"/>
      <c r="I193" s="7"/>
      <c r="J193" s="7"/>
      <c r="K193" s="7"/>
      <c r="L193" s="16"/>
      <c r="M193" s="28"/>
      <c r="N193" s="16"/>
      <c r="O193" s="17"/>
      <c r="P193" s="18"/>
      <c r="Q193" s="18"/>
      <c r="R193" s="7"/>
      <c r="S193" s="7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</row>
    <row r="194" spans="1:164" ht="39" customHeight="1" thickBot="1">
      <c r="A194" s="10"/>
      <c r="B194" s="11"/>
      <c r="C194" s="42" t="s">
        <v>92</v>
      </c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4"/>
      <c r="R194" s="7"/>
      <c r="S194" s="7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</row>
    <row r="195" spans="1:164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</row>
    <row r="196" spans="1:164" ht="15.75">
      <c r="A196" s="7"/>
      <c r="B196" s="7"/>
      <c r="C196" s="39" t="s">
        <v>158</v>
      </c>
      <c r="D196" s="40"/>
      <c r="E196" s="40"/>
      <c r="F196" s="40"/>
      <c r="G196" s="40"/>
      <c r="H196" s="41"/>
      <c r="I196" s="7"/>
      <c r="J196" s="7"/>
      <c r="K196" s="7"/>
      <c r="L196" s="39" t="s">
        <v>159</v>
      </c>
      <c r="M196" s="40"/>
      <c r="N196" s="40"/>
      <c r="O196" s="40"/>
      <c r="P196" s="40"/>
      <c r="Q196" s="41"/>
      <c r="R196" s="7"/>
      <c r="S196" s="7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</row>
    <row r="197" spans="1:164" ht="25.5">
      <c r="A197" s="7"/>
      <c r="B197" s="7"/>
      <c r="C197" s="30" t="s">
        <v>206</v>
      </c>
      <c r="D197" s="30" t="s">
        <v>207</v>
      </c>
      <c r="E197" s="30" t="s">
        <v>78</v>
      </c>
      <c r="F197" s="29" t="s">
        <v>273</v>
      </c>
      <c r="G197" s="29" t="s">
        <v>68</v>
      </c>
      <c r="H197" s="29" t="s">
        <v>71</v>
      </c>
      <c r="I197" s="7"/>
      <c r="J197" s="7"/>
      <c r="K197" s="7"/>
      <c r="L197" s="30" t="s">
        <v>206</v>
      </c>
      <c r="M197" s="30" t="s">
        <v>207</v>
      </c>
      <c r="N197" s="30" t="s">
        <v>78</v>
      </c>
      <c r="O197" s="29" t="s">
        <v>273</v>
      </c>
      <c r="P197" s="29" t="s">
        <v>68</v>
      </c>
      <c r="Q197" s="29" t="s">
        <v>71</v>
      </c>
      <c r="R197" s="7"/>
      <c r="S197" s="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</row>
    <row r="198" spans="1:164">
      <c r="A198" s="7"/>
      <c r="B198" s="7"/>
      <c r="C198" s="1">
        <v>2695000608</v>
      </c>
      <c r="D198" s="33">
        <v>2695001384</v>
      </c>
      <c r="E198" s="1">
        <v>20</v>
      </c>
      <c r="F198" s="2">
        <v>60</v>
      </c>
      <c r="G198" s="3">
        <v>3</v>
      </c>
      <c r="H198" s="3">
        <f t="shared" ref="H198:H203" si="26">(G198-G198*$J$1)*$J$2</f>
        <v>248.57999999999998</v>
      </c>
      <c r="I198" s="7"/>
      <c r="J198" s="7"/>
      <c r="K198" s="7"/>
      <c r="L198" s="1">
        <v>2695000675</v>
      </c>
      <c r="M198" s="33">
        <v>2695000743</v>
      </c>
      <c r="N198" s="1">
        <v>20</v>
      </c>
      <c r="O198" s="2">
        <v>20</v>
      </c>
      <c r="P198" s="3">
        <v>3.3</v>
      </c>
      <c r="Q198" s="3">
        <f>(P198-P198*$J$1)*$J$2</f>
        <v>273.43799999999999</v>
      </c>
      <c r="R198" s="7"/>
      <c r="S198" s="7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</row>
    <row r="199" spans="1:164">
      <c r="A199" s="7"/>
      <c r="B199" s="7"/>
      <c r="C199" s="1">
        <v>2695000609</v>
      </c>
      <c r="D199" s="33">
        <v>2695001385</v>
      </c>
      <c r="E199" s="1">
        <v>25</v>
      </c>
      <c r="F199" s="2">
        <v>30</v>
      </c>
      <c r="G199" s="3">
        <v>4.0999999999999996</v>
      </c>
      <c r="H199" s="3">
        <f t="shared" si="26"/>
        <v>339.72599999999994</v>
      </c>
      <c r="I199" s="7"/>
      <c r="J199" s="7"/>
      <c r="K199" s="7"/>
      <c r="L199" s="1">
        <v>2695000676</v>
      </c>
      <c r="M199" s="33">
        <v>2695000744</v>
      </c>
      <c r="N199" s="1">
        <v>25</v>
      </c>
      <c r="O199" s="2">
        <v>20</v>
      </c>
      <c r="P199" s="3">
        <v>3.6</v>
      </c>
      <c r="Q199" s="3">
        <f>(P199-P199*$J$1)*$J$2</f>
        <v>298.29599999999999</v>
      </c>
      <c r="R199" s="7"/>
      <c r="S199" s="7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</row>
    <row r="200" spans="1:164">
      <c r="A200" s="7"/>
      <c r="B200" s="7"/>
      <c r="C200" s="1">
        <v>2695000610</v>
      </c>
      <c r="D200" s="33">
        <v>2695001386</v>
      </c>
      <c r="E200" s="1">
        <v>32</v>
      </c>
      <c r="F200" s="2">
        <v>20</v>
      </c>
      <c r="G200" s="3">
        <v>6</v>
      </c>
      <c r="H200" s="3">
        <f t="shared" si="26"/>
        <v>497.15999999999997</v>
      </c>
      <c r="I200" s="7"/>
      <c r="J200" s="7"/>
      <c r="K200" s="7"/>
      <c r="L200" s="1" t="s">
        <v>193</v>
      </c>
      <c r="M200" s="33" t="s">
        <v>263</v>
      </c>
      <c r="N200" s="1">
        <v>32</v>
      </c>
      <c r="O200" s="2">
        <v>15</v>
      </c>
      <c r="P200" s="3">
        <v>9</v>
      </c>
      <c r="Q200" s="3">
        <f>(P200-P200*$J$1)*$J$2</f>
        <v>745.74</v>
      </c>
      <c r="R200" s="7"/>
      <c r="S200" s="7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</row>
    <row r="201" spans="1:164">
      <c r="A201" s="7"/>
      <c r="B201" s="7"/>
      <c r="C201" s="1">
        <v>2695000611</v>
      </c>
      <c r="D201" s="33">
        <v>2695001387</v>
      </c>
      <c r="E201" s="1">
        <v>40</v>
      </c>
      <c r="F201" s="2">
        <v>12</v>
      </c>
      <c r="G201" s="3">
        <v>16</v>
      </c>
      <c r="H201" s="3">
        <f t="shared" si="26"/>
        <v>1325.76</v>
      </c>
      <c r="I201" s="7"/>
      <c r="J201" s="7"/>
      <c r="K201" s="7"/>
      <c r="L201" s="16"/>
      <c r="M201" s="28"/>
      <c r="N201" s="16"/>
      <c r="O201" s="17"/>
      <c r="P201" s="18"/>
      <c r="Q201" s="18"/>
      <c r="R201" s="7"/>
      <c r="S201" s="7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</row>
    <row r="202" spans="1:164" ht="15.75">
      <c r="A202" s="7"/>
      <c r="B202" s="7"/>
      <c r="C202" s="1">
        <v>2695001347</v>
      </c>
      <c r="D202" s="33">
        <v>2695001388</v>
      </c>
      <c r="E202" s="1">
        <v>50</v>
      </c>
      <c r="F202" s="2">
        <v>10</v>
      </c>
      <c r="G202" s="3">
        <v>21</v>
      </c>
      <c r="H202" s="3">
        <f t="shared" si="26"/>
        <v>1740.06</v>
      </c>
      <c r="I202" s="7"/>
      <c r="J202" s="7"/>
      <c r="K202" s="7"/>
      <c r="L202" s="39" t="s">
        <v>162</v>
      </c>
      <c r="M202" s="40"/>
      <c r="N202" s="40"/>
      <c r="O202" s="40"/>
      <c r="P202" s="40"/>
      <c r="Q202" s="41"/>
      <c r="R202" s="7"/>
      <c r="S202" s="7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</row>
    <row r="203" spans="1:164" ht="25.5">
      <c r="A203" s="7"/>
      <c r="B203" s="7"/>
      <c r="C203" s="1">
        <v>2695001348</v>
      </c>
      <c r="D203" s="33">
        <v>2695001389</v>
      </c>
      <c r="E203" s="1">
        <v>63</v>
      </c>
      <c r="F203" s="2">
        <v>9</v>
      </c>
      <c r="G203" s="3">
        <v>32</v>
      </c>
      <c r="H203" s="3">
        <f t="shared" si="26"/>
        <v>2651.52</v>
      </c>
      <c r="I203" s="7"/>
      <c r="J203" s="7"/>
      <c r="K203" s="7"/>
      <c r="L203" s="30" t="s">
        <v>206</v>
      </c>
      <c r="M203" s="30" t="s">
        <v>207</v>
      </c>
      <c r="N203" s="30" t="s">
        <v>78</v>
      </c>
      <c r="O203" s="29" t="s">
        <v>273</v>
      </c>
      <c r="P203" s="29" t="s">
        <v>68</v>
      </c>
      <c r="Q203" s="29" t="s">
        <v>71</v>
      </c>
      <c r="R203" s="7"/>
      <c r="S203" s="7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</row>
    <row r="204" spans="1:164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1" t="s">
        <v>160</v>
      </c>
      <c r="M204" s="33" t="s">
        <v>264</v>
      </c>
      <c r="N204" s="1">
        <v>20</v>
      </c>
      <c r="O204" s="2">
        <v>20</v>
      </c>
      <c r="P204" s="3">
        <v>7.5</v>
      </c>
      <c r="Q204" s="3">
        <f>(P204-P204*$J$1)*$J$2</f>
        <v>621.45000000000005</v>
      </c>
      <c r="R204" s="7"/>
      <c r="S204" s="7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</row>
    <row r="205" spans="1:164" ht="15.75">
      <c r="A205" s="7"/>
      <c r="B205" s="7"/>
      <c r="C205" s="39" t="s">
        <v>166</v>
      </c>
      <c r="D205" s="40"/>
      <c r="E205" s="40"/>
      <c r="F205" s="40"/>
      <c r="G205" s="40"/>
      <c r="H205" s="41"/>
      <c r="I205" s="7"/>
      <c r="J205" s="7"/>
      <c r="K205" s="7"/>
      <c r="L205" s="1" t="s">
        <v>161</v>
      </c>
      <c r="M205" s="33" t="s">
        <v>265</v>
      </c>
      <c r="N205" s="1">
        <v>25</v>
      </c>
      <c r="O205" s="2">
        <v>20</v>
      </c>
      <c r="P205" s="3">
        <v>8.6</v>
      </c>
      <c r="Q205" s="3">
        <f>(P205-P205*$J$1)*$J$2</f>
        <v>712.596</v>
      </c>
      <c r="R205" s="7"/>
      <c r="S205" s="7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</row>
    <row r="206" spans="1:164" ht="25.5">
      <c r="A206" s="7"/>
      <c r="B206" s="7"/>
      <c r="C206" s="30" t="s">
        <v>206</v>
      </c>
      <c r="D206" s="30" t="s">
        <v>207</v>
      </c>
      <c r="E206" s="30" t="s">
        <v>78</v>
      </c>
      <c r="F206" s="29" t="s">
        <v>273</v>
      </c>
      <c r="G206" s="29" t="s">
        <v>68</v>
      </c>
      <c r="H206" s="29" t="s">
        <v>71</v>
      </c>
      <c r="I206" s="7"/>
      <c r="J206" s="7"/>
      <c r="K206" s="7"/>
      <c r="L206" s="1" t="s">
        <v>194</v>
      </c>
      <c r="M206" s="33" t="s">
        <v>266</v>
      </c>
      <c r="N206" s="1">
        <v>32</v>
      </c>
      <c r="O206" s="2">
        <v>15</v>
      </c>
      <c r="P206" s="3">
        <v>13</v>
      </c>
      <c r="Q206" s="3">
        <f>(P206-P206*$J$1)*$J$2</f>
        <v>1077.18</v>
      </c>
      <c r="R206" s="7"/>
      <c r="S206" s="7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</row>
    <row r="207" spans="1:164">
      <c r="A207" s="7"/>
      <c r="B207" s="7"/>
      <c r="C207" s="1">
        <v>2695001359</v>
      </c>
      <c r="D207" s="33">
        <v>2695001444</v>
      </c>
      <c r="E207" s="1">
        <v>20</v>
      </c>
      <c r="F207" s="2">
        <v>40</v>
      </c>
      <c r="G207" s="3">
        <v>4.4000000000000004</v>
      </c>
      <c r="H207" s="3">
        <f>(G207-G207*$J$1)*$J$2</f>
        <v>364.584</v>
      </c>
      <c r="I207" s="7"/>
      <c r="J207" s="7"/>
      <c r="K207" s="7"/>
      <c r="L207" s="16"/>
      <c r="M207" s="28"/>
      <c r="N207" s="16"/>
      <c r="O207" s="17"/>
      <c r="P207" s="18"/>
      <c r="Q207" s="18"/>
      <c r="R207" s="7"/>
      <c r="S207" s="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</row>
    <row r="208" spans="1:164" ht="15.75">
      <c r="A208" s="7"/>
      <c r="B208" s="7"/>
      <c r="C208" s="16"/>
      <c r="D208" s="28"/>
      <c r="E208" s="16"/>
      <c r="F208" s="17"/>
      <c r="G208" s="18"/>
      <c r="H208" s="18"/>
      <c r="I208" s="7"/>
      <c r="J208" s="7"/>
      <c r="K208" s="7"/>
      <c r="L208" s="39" t="s">
        <v>163</v>
      </c>
      <c r="M208" s="40"/>
      <c r="N208" s="40"/>
      <c r="O208" s="40"/>
      <c r="P208" s="40"/>
      <c r="Q208" s="41"/>
      <c r="R208" s="7"/>
      <c r="S208" s="7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</row>
    <row r="209" spans="1:164" ht="25.5">
      <c r="A209" s="7"/>
      <c r="B209" s="7"/>
      <c r="C209" s="39" t="s">
        <v>57</v>
      </c>
      <c r="D209" s="40"/>
      <c r="E209" s="40"/>
      <c r="F209" s="40"/>
      <c r="G209" s="40"/>
      <c r="H209" s="41"/>
      <c r="I209" s="7"/>
      <c r="J209" s="7"/>
      <c r="K209" s="7"/>
      <c r="L209" s="30" t="s">
        <v>206</v>
      </c>
      <c r="M209" s="30" t="s">
        <v>207</v>
      </c>
      <c r="N209" s="30" t="s">
        <v>78</v>
      </c>
      <c r="O209" s="29" t="s">
        <v>273</v>
      </c>
      <c r="P209" s="29" t="s">
        <v>68</v>
      </c>
      <c r="Q209" s="29" t="s">
        <v>71</v>
      </c>
      <c r="R209" s="7"/>
      <c r="S209" s="7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</row>
    <row r="210" spans="1:164" ht="25.5">
      <c r="A210" s="7"/>
      <c r="B210" s="7"/>
      <c r="C210" s="30" t="s">
        <v>206</v>
      </c>
      <c r="D210" s="30" t="s">
        <v>207</v>
      </c>
      <c r="E210" s="30" t="s">
        <v>78</v>
      </c>
      <c r="F210" s="29" t="s">
        <v>273</v>
      </c>
      <c r="G210" s="29" t="s">
        <v>68</v>
      </c>
      <c r="H210" s="29" t="s">
        <v>71</v>
      </c>
      <c r="I210" s="7"/>
      <c r="J210" s="7"/>
      <c r="K210" s="7"/>
      <c r="L210" s="1" t="s">
        <v>164</v>
      </c>
      <c r="M210" s="33" t="s">
        <v>267</v>
      </c>
      <c r="N210" s="1">
        <v>20</v>
      </c>
      <c r="O210" s="2">
        <v>20</v>
      </c>
      <c r="P210" s="3">
        <v>8</v>
      </c>
      <c r="Q210" s="3">
        <f>(P210-P210*$J$1)*$J$2</f>
        <v>662.88</v>
      </c>
      <c r="R210" s="7"/>
      <c r="S210" s="7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</row>
    <row r="211" spans="1:164">
      <c r="A211" s="7"/>
      <c r="B211" s="7"/>
      <c r="C211" s="1">
        <v>2695000591</v>
      </c>
      <c r="D211" s="33">
        <v>2695000706</v>
      </c>
      <c r="E211" s="1">
        <v>20</v>
      </c>
      <c r="F211" s="2">
        <v>50</v>
      </c>
      <c r="G211" s="3">
        <v>3.25</v>
      </c>
      <c r="H211" s="3">
        <f>(G211-G211*$J$1)*$J$2</f>
        <v>269.29500000000002</v>
      </c>
      <c r="I211" s="7"/>
      <c r="J211" s="7"/>
      <c r="K211" s="7"/>
      <c r="L211" s="1" t="s">
        <v>165</v>
      </c>
      <c r="M211" s="33" t="s">
        <v>268</v>
      </c>
      <c r="N211" s="1">
        <v>25</v>
      </c>
      <c r="O211" s="2">
        <v>20</v>
      </c>
      <c r="P211" s="3">
        <v>9.6999999999999993</v>
      </c>
      <c r="Q211" s="3">
        <f>(P211-P211*$J$1)*$J$2</f>
        <v>803.74199999999996</v>
      </c>
      <c r="R211" s="7"/>
      <c r="S211" s="7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</row>
    <row r="212" spans="1:164">
      <c r="A212" s="7"/>
      <c r="B212" s="7"/>
      <c r="C212" s="1">
        <v>2695000592</v>
      </c>
      <c r="D212" s="33">
        <v>2695000707</v>
      </c>
      <c r="E212" s="1">
        <v>25</v>
      </c>
      <c r="F212" s="2">
        <v>40</v>
      </c>
      <c r="G212" s="3">
        <v>4.3</v>
      </c>
      <c r="H212" s="3">
        <f>(G212-G212*$J$1)*$J$2</f>
        <v>356.298</v>
      </c>
      <c r="I212" s="7"/>
      <c r="J212" s="7"/>
      <c r="K212" s="7"/>
      <c r="L212" s="16"/>
      <c r="M212" s="28"/>
      <c r="N212" s="16"/>
      <c r="O212" s="17"/>
      <c r="P212" s="18"/>
      <c r="Q212" s="18"/>
      <c r="R212" s="7"/>
      <c r="S212" s="7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</row>
    <row r="213" spans="1:164">
      <c r="A213" s="7"/>
      <c r="B213" s="7"/>
      <c r="C213" s="16"/>
      <c r="D213" s="28"/>
      <c r="E213" s="16"/>
      <c r="F213" s="17"/>
      <c r="G213" s="18"/>
      <c r="H213" s="18"/>
      <c r="I213" s="7"/>
      <c r="J213" s="7"/>
      <c r="K213" s="7"/>
      <c r="L213" s="16"/>
      <c r="M213" s="28"/>
      <c r="N213" s="16"/>
      <c r="O213" s="17"/>
      <c r="P213" s="18"/>
      <c r="Q213" s="18"/>
      <c r="R213" s="7"/>
      <c r="S213" s="7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</row>
    <row r="214" spans="1:164" ht="13.5" thickBo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</row>
    <row r="215" spans="1:164" ht="39" customHeight="1" thickBot="1">
      <c r="A215" s="7"/>
      <c r="B215" s="6"/>
      <c r="C215" s="42" t="s">
        <v>84</v>
      </c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4"/>
      <c r="R215" s="6"/>
      <c r="S215" s="7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</row>
    <row r="216" spans="1:164">
      <c r="A216" s="7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</row>
    <row r="217" spans="1:164" ht="15.75">
      <c r="A217" s="7"/>
      <c r="B217" s="6"/>
      <c r="C217" s="39" t="s">
        <v>167</v>
      </c>
      <c r="D217" s="40"/>
      <c r="E217" s="40"/>
      <c r="F217" s="40"/>
      <c r="G217" s="40"/>
      <c r="H217" s="41"/>
      <c r="I217" s="6"/>
      <c r="J217" s="6"/>
      <c r="K217" s="6"/>
      <c r="L217" s="39" t="s">
        <v>178</v>
      </c>
      <c r="M217" s="40"/>
      <c r="N217" s="40"/>
      <c r="O217" s="40"/>
      <c r="P217" s="40"/>
      <c r="Q217" s="41"/>
      <c r="R217" s="6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</row>
    <row r="218" spans="1:164" ht="12.75" customHeight="1">
      <c r="A218" s="7"/>
      <c r="B218" s="6"/>
      <c r="C218" s="29" t="s">
        <v>58</v>
      </c>
      <c r="D218" s="55" t="s">
        <v>85</v>
      </c>
      <c r="E218" s="56"/>
      <c r="F218" s="57"/>
      <c r="G218" s="29" t="s">
        <v>68</v>
      </c>
      <c r="H218" s="29" t="s">
        <v>71</v>
      </c>
      <c r="I218" s="6"/>
      <c r="J218" s="6"/>
      <c r="K218" s="6"/>
      <c r="L218" s="29" t="s">
        <v>58</v>
      </c>
      <c r="M218" s="55" t="s">
        <v>85</v>
      </c>
      <c r="N218" s="56"/>
      <c r="O218" s="57"/>
      <c r="P218" s="29" t="s">
        <v>68</v>
      </c>
      <c r="Q218" s="29" t="s">
        <v>71</v>
      </c>
      <c r="R218" s="6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</row>
    <row r="219" spans="1:164" ht="30.75" customHeight="1">
      <c r="A219" s="7"/>
      <c r="B219" s="6"/>
      <c r="C219" s="1">
        <v>2695001445</v>
      </c>
      <c r="D219" s="62" t="s">
        <v>168</v>
      </c>
      <c r="E219" s="63"/>
      <c r="F219" s="64"/>
      <c r="G219" s="3">
        <v>110</v>
      </c>
      <c r="H219" s="3">
        <f>G219*$J$2</f>
        <v>9114.6</v>
      </c>
      <c r="I219" s="6"/>
      <c r="J219" s="6"/>
      <c r="K219" s="6"/>
      <c r="L219" s="1" t="s">
        <v>171</v>
      </c>
      <c r="M219" s="58" t="s">
        <v>61</v>
      </c>
      <c r="N219" s="59"/>
      <c r="O219" s="60"/>
      <c r="P219" s="3">
        <v>5</v>
      </c>
      <c r="Q219" s="3">
        <f t="shared" ref="Q219:Q225" si="27">(P219-P219*$J$1)*$J$2</f>
        <v>414.3</v>
      </c>
      <c r="R219" s="6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</row>
    <row r="220" spans="1:164">
      <c r="A220" s="7"/>
      <c r="B220" s="6"/>
      <c r="C220" s="1">
        <v>2695001447</v>
      </c>
      <c r="D220" s="58" t="s">
        <v>169</v>
      </c>
      <c r="E220" s="59"/>
      <c r="F220" s="60"/>
      <c r="G220" s="3">
        <v>70</v>
      </c>
      <c r="H220" s="3">
        <f>G220*$J$2</f>
        <v>5800.2</v>
      </c>
      <c r="I220" s="6"/>
      <c r="J220" s="6"/>
      <c r="K220" s="6"/>
      <c r="L220" s="1" t="s">
        <v>172</v>
      </c>
      <c r="M220" s="58" t="s">
        <v>62</v>
      </c>
      <c r="N220" s="59"/>
      <c r="O220" s="60"/>
      <c r="P220" s="3">
        <v>5.7</v>
      </c>
      <c r="Q220" s="3">
        <f t="shared" si="27"/>
        <v>472.30200000000002</v>
      </c>
      <c r="R220" s="6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</row>
    <row r="221" spans="1:164">
      <c r="A221" s="7"/>
      <c r="B221" s="6"/>
      <c r="C221" s="8">
        <v>2695001448</v>
      </c>
      <c r="D221" s="58" t="s">
        <v>170</v>
      </c>
      <c r="E221" s="59"/>
      <c r="F221" s="60"/>
      <c r="G221" s="3">
        <v>70</v>
      </c>
      <c r="H221" s="3">
        <f>G221*$J$2</f>
        <v>5800.2</v>
      </c>
      <c r="I221" s="6"/>
      <c r="J221" s="6"/>
      <c r="K221" s="6"/>
      <c r="L221" s="1" t="s">
        <v>173</v>
      </c>
      <c r="M221" s="58" t="s">
        <v>63</v>
      </c>
      <c r="N221" s="59"/>
      <c r="O221" s="60"/>
      <c r="P221" s="3">
        <v>6</v>
      </c>
      <c r="Q221" s="3">
        <f t="shared" si="27"/>
        <v>497.15999999999997</v>
      </c>
      <c r="R221" s="6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</row>
    <row r="222" spans="1:164">
      <c r="A222" s="7"/>
      <c r="B222" s="6"/>
      <c r="C222" s="16"/>
      <c r="D222" s="28"/>
      <c r="E222" s="61"/>
      <c r="F222" s="61"/>
      <c r="G222" s="18"/>
      <c r="H222" s="18"/>
      <c r="I222" s="6"/>
      <c r="J222" s="6"/>
      <c r="K222" s="6"/>
      <c r="L222" s="1" t="s">
        <v>174</v>
      </c>
      <c r="M222" s="58" t="s">
        <v>64</v>
      </c>
      <c r="N222" s="59"/>
      <c r="O222" s="60"/>
      <c r="P222" s="3">
        <v>6.8</v>
      </c>
      <c r="Q222" s="3">
        <f t="shared" si="27"/>
        <v>563.44799999999998</v>
      </c>
      <c r="R222" s="6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</row>
    <row r="223" spans="1:164" ht="15.75">
      <c r="A223" s="7"/>
      <c r="B223" s="6"/>
      <c r="C223" s="39" t="s">
        <v>179</v>
      </c>
      <c r="D223" s="40"/>
      <c r="E223" s="40"/>
      <c r="F223" s="40"/>
      <c r="G223" s="40"/>
      <c r="H223" s="41"/>
      <c r="I223" s="6"/>
      <c r="J223" s="6"/>
      <c r="K223" s="6"/>
      <c r="L223" s="1" t="s">
        <v>175</v>
      </c>
      <c r="M223" s="58" t="s">
        <v>65</v>
      </c>
      <c r="N223" s="59"/>
      <c r="O223" s="60"/>
      <c r="P223" s="3">
        <v>11</v>
      </c>
      <c r="Q223" s="3">
        <f t="shared" si="27"/>
        <v>911.46</v>
      </c>
      <c r="R223" s="6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</row>
    <row r="224" spans="1:164" ht="12.75" customHeight="1">
      <c r="A224" s="7"/>
      <c r="B224" s="6"/>
      <c r="C224" s="29" t="s">
        <v>58</v>
      </c>
      <c r="D224" s="55" t="s">
        <v>85</v>
      </c>
      <c r="E224" s="56"/>
      <c r="F224" s="57"/>
      <c r="G224" s="29" t="s">
        <v>68</v>
      </c>
      <c r="H224" s="29" t="s">
        <v>71</v>
      </c>
      <c r="I224" s="6"/>
      <c r="J224" s="6"/>
      <c r="K224" s="6"/>
      <c r="L224" s="1" t="s">
        <v>176</v>
      </c>
      <c r="M224" s="58" t="s">
        <v>66</v>
      </c>
      <c r="N224" s="59"/>
      <c r="O224" s="60"/>
      <c r="P224" s="3">
        <v>14</v>
      </c>
      <c r="Q224" s="3">
        <f t="shared" si="27"/>
        <v>1160.04</v>
      </c>
      <c r="R224" s="6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</row>
    <row r="225" spans="1:164">
      <c r="A225" s="7"/>
      <c r="B225" s="6"/>
      <c r="C225" s="1">
        <v>2695001446</v>
      </c>
      <c r="D225" s="58" t="s">
        <v>180</v>
      </c>
      <c r="E225" s="59"/>
      <c r="F225" s="60"/>
      <c r="G225" s="3">
        <v>19</v>
      </c>
      <c r="H225" s="3">
        <f>(G225-G225*$J$1)*$J$2</f>
        <v>1574.34</v>
      </c>
      <c r="I225" s="6"/>
      <c r="J225" s="6"/>
      <c r="K225" s="6"/>
      <c r="L225" s="1" t="s">
        <v>177</v>
      </c>
      <c r="M225" s="58" t="s">
        <v>67</v>
      </c>
      <c r="N225" s="59"/>
      <c r="O225" s="60"/>
      <c r="P225" s="3">
        <v>18</v>
      </c>
      <c r="Q225" s="3">
        <f t="shared" si="27"/>
        <v>1491.48</v>
      </c>
      <c r="R225" s="6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</row>
    <row r="226" spans="1:164">
      <c r="A226" s="7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16"/>
      <c r="M226" s="28"/>
      <c r="N226" s="21"/>
      <c r="O226" s="21"/>
      <c r="P226" s="18"/>
      <c r="Q226" s="18"/>
      <c r="R226" s="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</row>
    <row r="227" spans="1:164">
      <c r="A227" s="7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</row>
    <row r="228" spans="1:164" ht="15.75">
      <c r="A228" s="7"/>
      <c r="B228" s="6"/>
      <c r="C228" s="7"/>
      <c r="D228" s="7"/>
      <c r="E228" s="7"/>
      <c r="F228" s="7"/>
      <c r="G228" s="7"/>
      <c r="H228" s="7"/>
      <c r="I228" s="6"/>
      <c r="J228" s="6"/>
      <c r="K228" s="6"/>
      <c r="L228" s="19"/>
      <c r="M228" s="19"/>
      <c r="N228" s="19"/>
      <c r="O228" s="19"/>
      <c r="P228" s="19"/>
      <c r="Q228" s="19"/>
      <c r="R228" s="6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</row>
    <row r="229" spans="1:164" ht="15.75">
      <c r="A229" s="7"/>
      <c r="B229" s="6"/>
      <c r="C229" s="19"/>
      <c r="D229" s="19"/>
      <c r="E229" s="19"/>
      <c r="F229" s="19"/>
      <c r="G229" s="19"/>
      <c r="H229" s="19"/>
      <c r="I229" s="6"/>
      <c r="J229" s="6"/>
      <c r="K229" s="6"/>
      <c r="L229" s="16"/>
      <c r="M229" s="28"/>
      <c r="N229" s="22"/>
      <c r="O229" s="22"/>
      <c r="P229" s="16"/>
      <c r="Q229" s="16"/>
      <c r="R229" s="6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</row>
    <row r="230" spans="1:164">
      <c r="A230" s="7"/>
      <c r="B230" s="6"/>
      <c r="C230" s="16"/>
      <c r="D230" s="28"/>
      <c r="E230" s="22"/>
      <c r="F230" s="22"/>
      <c r="G230" s="16"/>
      <c r="H230" s="16"/>
      <c r="I230" s="6"/>
      <c r="J230" s="6"/>
      <c r="K230" s="6"/>
      <c r="L230" s="16"/>
      <c r="M230" s="28"/>
      <c r="N230" s="23"/>
      <c r="O230" s="23"/>
      <c r="P230" s="18"/>
      <c r="Q230" s="18"/>
      <c r="R230" s="6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</row>
    <row r="231" spans="1:164">
      <c r="A231" s="7"/>
      <c r="B231" s="6"/>
      <c r="C231" s="16"/>
      <c r="D231" s="28"/>
      <c r="E231" s="23"/>
      <c r="F231" s="23"/>
      <c r="G231" s="18"/>
      <c r="H231" s="18"/>
      <c r="I231" s="6"/>
      <c r="J231" s="6"/>
      <c r="K231" s="6"/>
      <c r="L231" s="7"/>
      <c r="M231" s="7"/>
      <c r="N231" s="7"/>
      <c r="O231" s="7"/>
      <c r="P231" s="7"/>
      <c r="Q231" s="7"/>
      <c r="R231" s="6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</row>
    <row r="232" spans="1:164" ht="15.75">
      <c r="A232" s="7"/>
      <c r="B232" s="6"/>
      <c r="C232" s="16"/>
      <c r="D232" s="28"/>
      <c r="E232" s="23"/>
      <c r="F232" s="23"/>
      <c r="G232" s="18"/>
      <c r="H232" s="18"/>
      <c r="I232" s="6"/>
      <c r="J232" s="6"/>
      <c r="K232" s="6"/>
      <c r="L232" s="19"/>
      <c r="M232" s="19"/>
      <c r="N232" s="19"/>
      <c r="O232" s="19"/>
      <c r="P232" s="19"/>
      <c r="Q232" s="19"/>
      <c r="R232" s="6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</row>
    <row r="233" spans="1:164">
      <c r="A233" s="7"/>
      <c r="B233" s="6"/>
      <c r="C233" s="16"/>
      <c r="D233" s="28"/>
      <c r="E233" s="23"/>
      <c r="F233" s="23"/>
      <c r="G233" s="18"/>
      <c r="H233" s="18"/>
      <c r="I233" s="6"/>
      <c r="J233" s="6"/>
      <c r="K233" s="6"/>
      <c r="L233" s="16"/>
      <c r="M233" s="28"/>
      <c r="N233" s="22"/>
      <c r="O233" s="22"/>
      <c r="P233" s="16"/>
      <c r="Q233" s="16"/>
      <c r="R233" s="6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</row>
    <row r="234" spans="1:164">
      <c r="A234" s="7"/>
      <c r="B234" s="6"/>
      <c r="C234" s="16"/>
      <c r="D234" s="28"/>
      <c r="E234" s="23"/>
      <c r="F234" s="23"/>
      <c r="G234" s="18"/>
      <c r="H234" s="18"/>
      <c r="I234" s="6"/>
      <c r="J234" s="6"/>
      <c r="K234" s="6"/>
      <c r="L234" s="16"/>
      <c r="M234" s="28"/>
      <c r="N234" s="23"/>
      <c r="O234" s="23"/>
      <c r="P234" s="18"/>
      <c r="Q234" s="18"/>
      <c r="R234" s="6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</row>
    <row r="235" spans="1:164">
      <c r="A235" s="7"/>
      <c r="B235" s="6"/>
      <c r="C235" s="16"/>
      <c r="D235" s="28"/>
      <c r="E235" s="23"/>
      <c r="F235" s="23"/>
      <c r="G235" s="18"/>
      <c r="H235" s="18"/>
      <c r="I235" s="6"/>
      <c r="J235" s="6"/>
      <c r="K235" s="6"/>
      <c r="L235" s="16"/>
      <c r="M235" s="28"/>
      <c r="N235" s="23"/>
      <c r="O235" s="23"/>
      <c r="P235" s="18"/>
      <c r="Q235" s="18"/>
      <c r="R235" s="6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</row>
    <row r="236" spans="1:164">
      <c r="A236" s="7"/>
      <c r="B236" s="6"/>
      <c r="C236" s="16"/>
      <c r="D236" s="28"/>
      <c r="E236" s="23"/>
      <c r="F236" s="23"/>
      <c r="G236" s="18"/>
      <c r="H236" s="18"/>
      <c r="I236" s="6"/>
      <c r="J236" s="6"/>
      <c r="K236" s="6"/>
      <c r="L236" s="16"/>
      <c r="M236" s="28"/>
      <c r="N236" s="23"/>
      <c r="O236" s="23"/>
      <c r="P236" s="18"/>
      <c r="Q236" s="18"/>
      <c r="R236" s="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</row>
    <row r="237" spans="1:164">
      <c r="A237" s="7"/>
      <c r="B237" s="6"/>
      <c r="C237" s="16"/>
      <c r="D237" s="28"/>
      <c r="E237" s="23"/>
      <c r="F237" s="23"/>
      <c r="G237" s="18"/>
      <c r="H237" s="18"/>
      <c r="I237" s="6"/>
      <c r="J237" s="6"/>
      <c r="K237" s="6"/>
      <c r="L237" s="16"/>
      <c r="M237" s="28"/>
      <c r="N237" s="23"/>
      <c r="O237" s="23"/>
      <c r="P237" s="18"/>
      <c r="Q237" s="18"/>
      <c r="R237" s="6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</row>
    <row r="238" spans="1:164">
      <c r="A238" s="7"/>
      <c r="B238" s="6"/>
      <c r="C238" s="16"/>
      <c r="D238" s="28"/>
      <c r="E238" s="23"/>
      <c r="F238" s="23"/>
      <c r="G238" s="18"/>
      <c r="H238" s="18"/>
      <c r="I238" s="6"/>
      <c r="J238" s="6"/>
      <c r="K238" s="6"/>
      <c r="L238" s="16"/>
      <c r="M238" s="28"/>
      <c r="N238" s="23"/>
      <c r="O238" s="23"/>
      <c r="P238" s="18"/>
      <c r="Q238" s="18"/>
      <c r="R238" s="6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</row>
    <row r="239" spans="1:164">
      <c r="A239" s="7"/>
      <c r="B239" s="6"/>
      <c r="C239" s="16"/>
      <c r="D239" s="28"/>
      <c r="E239" s="23"/>
      <c r="F239" s="23"/>
      <c r="G239" s="18"/>
      <c r="H239" s="18"/>
      <c r="I239" s="6"/>
      <c r="J239" s="6"/>
      <c r="K239" s="6"/>
      <c r="L239" s="16"/>
      <c r="M239" s="28"/>
      <c r="N239" s="23"/>
      <c r="O239" s="23"/>
      <c r="P239" s="18"/>
      <c r="Q239" s="18"/>
      <c r="R239" s="6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</row>
    <row r="240" spans="1:164">
      <c r="A240" s="7"/>
      <c r="B240" s="6"/>
      <c r="C240" s="16"/>
      <c r="D240" s="28"/>
      <c r="E240" s="23"/>
      <c r="F240" s="23"/>
      <c r="G240" s="18"/>
      <c r="H240" s="18"/>
      <c r="I240" s="6"/>
      <c r="J240" s="6"/>
      <c r="K240" s="6"/>
      <c r="L240" s="16"/>
      <c r="M240" s="28"/>
      <c r="N240" s="23"/>
      <c r="O240" s="23"/>
      <c r="P240" s="18"/>
      <c r="Q240" s="18"/>
      <c r="R240" s="6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</row>
    <row r="241" spans="1:164">
      <c r="A241" s="7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</row>
    <row r="242" spans="1:164" ht="15.75">
      <c r="A242" s="7"/>
      <c r="B242" s="6"/>
      <c r="C242" s="19"/>
      <c r="D242" s="19"/>
      <c r="E242" s="19"/>
      <c r="F242" s="19"/>
      <c r="G242" s="19"/>
      <c r="H242" s="19"/>
      <c r="I242" s="6"/>
      <c r="J242" s="6"/>
      <c r="K242" s="6"/>
      <c r="L242" s="19"/>
      <c r="M242" s="19"/>
      <c r="N242" s="19"/>
      <c r="O242" s="19"/>
      <c r="P242" s="19"/>
      <c r="Q242" s="19"/>
      <c r="R242" s="6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</row>
    <row r="243" spans="1:164">
      <c r="A243" s="7"/>
      <c r="B243" s="6"/>
      <c r="C243" s="16"/>
      <c r="D243" s="28"/>
      <c r="E243" s="22"/>
      <c r="F243" s="22"/>
      <c r="G243" s="16"/>
      <c r="H243" s="16"/>
      <c r="I243" s="6"/>
      <c r="J243" s="6"/>
      <c r="K243" s="6"/>
      <c r="L243" s="16"/>
      <c r="M243" s="28"/>
      <c r="N243" s="22"/>
      <c r="O243" s="22"/>
      <c r="P243" s="16"/>
      <c r="Q243" s="16"/>
      <c r="R243" s="6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</row>
    <row r="244" spans="1:164">
      <c r="A244" s="7"/>
      <c r="B244" s="6"/>
      <c r="C244" s="16"/>
      <c r="D244" s="28"/>
      <c r="E244" s="23"/>
      <c r="F244" s="23"/>
      <c r="G244" s="18"/>
      <c r="H244" s="18"/>
      <c r="I244" s="6"/>
      <c r="J244" s="6"/>
      <c r="K244" s="6"/>
      <c r="L244" s="16"/>
      <c r="M244" s="28"/>
      <c r="N244" s="23"/>
      <c r="O244" s="23"/>
      <c r="P244" s="18"/>
      <c r="Q244" s="18"/>
      <c r="R244" s="6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</row>
    <row r="245" spans="1:164">
      <c r="A245" s="7"/>
      <c r="B245" s="6"/>
      <c r="C245" s="16"/>
      <c r="D245" s="28"/>
      <c r="E245" s="23"/>
      <c r="F245" s="23"/>
      <c r="G245" s="18"/>
      <c r="H245" s="18"/>
      <c r="I245" s="6"/>
      <c r="J245" s="6"/>
      <c r="K245" s="6"/>
      <c r="L245" s="16"/>
      <c r="M245" s="28"/>
      <c r="N245" s="23"/>
      <c r="O245" s="23"/>
      <c r="P245" s="18"/>
      <c r="Q245" s="18"/>
      <c r="R245" s="6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</row>
    <row r="246" spans="1:164">
      <c r="A246" s="7"/>
      <c r="B246" s="6"/>
      <c r="C246" s="16"/>
      <c r="D246" s="28"/>
      <c r="E246" s="23"/>
      <c r="F246" s="23"/>
      <c r="G246" s="18"/>
      <c r="H246" s="18"/>
      <c r="I246" s="6"/>
      <c r="J246" s="6"/>
      <c r="K246" s="6"/>
      <c r="L246" s="16"/>
      <c r="M246" s="28"/>
      <c r="N246" s="23"/>
      <c r="O246" s="23"/>
      <c r="P246" s="18"/>
      <c r="Q246" s="18"/>
      <c r="R246" s="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</row>
    <row r="247" spans="1:164">
      <c r="A247" s="7"/>
      <c r="B247" s="6"/>
      <c r="C247" s="16"/>
      <c r="D247" s="28"/>
      <c r="E247" s="23"/>
      <c r="F247" s="23"/>
      <c r="G247" s="18"/>
      <c r="H247" s="18"/>
      <c r="I247" s="6"/>
      <c r="J247" s="6"/>
      <c r="K247" s="6"/>
      <c r="L247" s="7"/>
      <c r="M247" s="7"/>
      <c r="N247" s="7"/>
      <c r="O247" s="7"/>
      <c r="P247" s="7"/>
      <c r="Q247" s="7"/>
      <c r="R247" s="6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</row>
    <row r="248" spans="1:164">
      <c r="A248" s="7"/>
      <c r="B248" s="6"/>
      <c r="C248" s="7"/>
      <c r="D248" s="7"/>
      <c r="E248" s="7"/>
      <c r="F248" s="7"/>
      <c r="G248" s="7"/>
      <c r="H248" s="7"/>
      <c r="I248" s="6"/>
      <c r="J248" s="6"/>
      <c r="K248" s="6"/>
      <c r="L248" s="6"/>
      <c r="M248" s="6"/>
      <c r="N248" s="6"/>
      <c r="O248" s="6"/>
      <c r="P248" s="6"/>
      <c r="Q248" s="6"/>
      <c r="R248" s="6"/>
    </row>
    <row r="249" spans="1:164" ht="15.75">
      <c r="A249" s="7"/>
      <c r="B249" s="6"/>
      <c r="C249" s="19"/>
      <c r="D249" s="19"/>
      <c r="E249" s="19"/>
      <c r="F249" s="19"/>
      <c r="G249" s="19"/>
      <c r="H249" s="19"/>
      <c r="I249" s="6"/>
      <c r="J249" s="6"/>
      <c r="K249" s="6"/>
      <c r="L249" s="6"/>
      <c r="M249" s="6"/>
      <c r="N249" s="6"/>
      <c r="O249" s="6"/>
      <c r="P249" s="6"/>
      <c r="Q249" s="6"/>
      <c r="R249" s="6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</row>
    <row r="250" spans="1:164">
      <c r="A250" s="7"/>
      <c r="B250" s="6"/>
      <c r="C250" s="16"/>
      <c r="D250" s="28"/>
      <c r="E250" s="22"/>
      <c r="F250" s="22"/>
      <c r="G250" s="16"/>
      <c r="H250" s="16"/>
      <c r="I250" s="6"/>
      <c r="J250" s="6"/>
      <c r="K250" s="6"/>
      <c r="L250" s="6"/>
      <c r="M250" s="6"/>
      <c r="N250" s="6"/>
      <c r="O250" s="6"/>
      <c r="P250" s="6"/>
      <c r="Q250" s="6"/>
      <c r="R250" s="6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</row>
    <row r="251" spans="1:164">
      <c r="A251" s="7"/>
      <c r="B251" s="6"/>
      <c r="C251" s="16"/>
      <c r="D251" s="28"/>
      <c r="E251" s="23"/>
      <c r="F251" s="23"/>
      <c r="G251" s="18"/>
      <c r="H251" s="18"/>
      <c r="I251" s="6"/>
      <c r="J251" s="6"/>
      <c r="K251" s="6"/>
      <c r="L251" s="6"/>
      <c r="M251" s="6"/>
      <c r="N251" s="6"/>
      <c r="O251" s="6"/>
      <c r="P251" s="6"/>
      <c r="Q251" s="6"/>
      <c r="R251" s="6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</row>
    <row r="252" spans="1:164">
      <c r="A252" s="7"/>
      <c r="B252" s="6"/>
      <c r="C252" s="16"/>
      <c r="D252" s="28"/>
      <c r="E252" s="23"/>
      <c r="F252" s="23"/>
      <c r="G252" s="18"/>
      <c r="H252" s="18"/>
      <c r="I252" s="6"/>
      <c r="J252" s="6"/>
      <c r="K252" s="6"/>
      <c r="L252" s="6"/>
      <c r="M252" s="6"/>
      <c r="N252" s="6"/>
      <c r="O252" s="6"/>
      <c r="P252" s="6"/>
      <c r="Q252" s="6"/>
      <c r="R252" s="6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</row>
    <row r="253" spans="1:164">
      <c r="A253" s="7"/>
      <c r="B253" s="6"/>
      <c r="C253" s="16"/>
      <c r="D253" s="28"/>
      <c r="E253" s="23"/>
      <c r="F253" s="23"/>
      <c r="G253" s="18"/>
      <c r="H253" s="18"/>
      <c r="I253" s="6"/>
      <c r="J253" s="6"/>
      <c r="K253" s="6"/>
      <c r="L253" s="6"/>
      <c r="M253" s="6"/>
      <c r="N253" s="6"/>
      <c r="O253" s="6"/>
      <c r="P253" s="6"/>
      <c r="Q253" s="6"/>
      <c r="R253" s="6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</row>
    <row r="254" spans="1:164">
      <c r="A254" s="7"/>
      <c r="B254" s="6"/>
      <c r="C254" s="16"/>
      <c r="D254" s="28"/>
      <c r="E254" s="23"/>
      <c r="F254" s="23"/>
      <c r="G254" s="18"/>
      <c r="H254" s="18"/>
      <c r="I254" s="6"/>
      <c r="J254" s="6"/>
      <c r="K254" s="6"/>
      <c r="L254" s="6"/>
      <c r="M254" s="6"/>
      <c r="N254" s="6"/>
      <c r="O254" s="6"/>
      <c r="P254" s="6"/>
      <c r="Q254" s="6"/>
      <c r="R254" s="6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</row>
    <row r="255" spans="1:164">
      <c r="A255" s="7"/>
      <c r="B255" s="6"/>
      <c r="C255" s="16"/>
      <c r="D255" s="28"/>
      <c r="E255" s="23"/>
      <c r="F255" s="23"/>
      <c r="G255" s="18"/>
      <c r="H255" s="18"/>
      <c r="I255" s="6"/>
      <c r="J255" s="6"/>
      <c r="K255" s="6"/>
      <c r="L255" s="6"/>
      <c r="M255" s="6"/>
      <c r="N255" s="6"/>
      <c r="O255" s="6"/>
      <c r="P255" s="6"/>
      <c r="Q255" s="6"/>
      <c r="R255" s="6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</row>
    <row r="256" spans="1:164">
      <c r="A256" s="7"/>
      <c r="B256" s="6"/>
      <c r="C256" s="16"/>
      <c r="D256" s="28"/>
      <c r="E256" s="23"/>
      <c r="F256" s="23"/>
      <c r="G256" s="18"/>
      <c r="H256" s="18"/>
      <c r="I256" s="6"/>
      <c r="J256" s="6"/>
      <c r="K256" s="6"/>
      <c r="L256" s="6"/>
      <c r="M256" s="6"/>
      <c r="N256" s="6"/>
      <c r="O256" s="6"/>
      <c r="P256" s="6"/>
      <c r="Q256" s="6"/>
      <c r="R256" s="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</row>
    <row r="257" spans="1:164">
      <c r="A257" s="7"/>
      <c r="B257" s="6"/>
      <c r="C257" s="16"/>
      <c r="D257" s="28"/>
      <c r="E257" s="23"/>
      <c r="F257" s="23"/>
      <c r="G257" s="18"/>
      <c r="H257" s="18"/>
      <c r="I257" s="6"/>
      <c r="J257" s="6"/>
      <c r="K257" s="6"/>
      <c r="L257" s="6"/>
      <c r="M257" s="6"/>
      <c r="N257" s="6"/>
      <c r="O257" s="6"/>
      <c r="P257" s="6"/>
      <c r="Q257" s="6"/>
      <c r="R257" s="6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</row>
    <row r="258" spans="1:164">
      <c r="A258" s="7"/>
      <c r="B258" s="6"/>
      <c r="C258" s="16"/>
      <c r="D258" s="28"/>
      <c r="E258" s="23"/>
      <c r="F258" s="23"/>
      <c r="G258" s="18"/>
      <c r="H258" s="18"/>
      <c r="I258" s="6"/>
      <c r="J258" s="6"/>
      <c r="K258" s="6"/>
      <c r="L258" s="6"/>
      <c r="M258" s="6"/>
      <c r="N258" s="6"/>
      <c r="O258" s="6"/>
      <c r="P258" s="6"/>
      <c r="Q258" s="6"/>
      <c r="R258" s="6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</row>
    <row r="259" spans="1:164">
      <c r="A259" s="7"/>
      <c r="B259" s="6"/>
      <c r="C259" s="16"/>
      <c r="D259" s="28"/>
      <c r="E259" s="23"/>
      <c r="F259" s="23"/>
      <c r="G259" s="18"/>
      <c r="H259" s="18"/>
      <c r="I259" s="6"/>
      <c r="J259" s="6"/>
      <c r="K259" s="6"/>
      <c r="L259" s="6"/>
      <c r="M259" s="6"/>
      <c r="N259" s="6"/>
      <c r="O259" s="6"/>
      <c r="P259" s="6"/>
      <c r="Q259" s="6"/>
      <c r="R259" s="6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</row>
    <row r="260" spans="1:164">
      <c r="A260" s="7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</row>
    <row r="261" spans="1:164">
      <c r="A261" s="7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</row>
    <row r="262" spans="1:164">
      <c r="A262" s="7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</row>
    <row r="263" spans="1:164">
      <c r="A263" s="7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</row>
    <row r="264" spans="1:164">
      <c r="A264" s="7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</row>
    <row r="265" spans="1:164">
      <c r="A265" s="7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</row>
    <row r="266" spans="1:164">
      <c r="A266" s="7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</row>
    <row r="267" spans="1:164">
      <c r="A267" s="7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</row>
    <row r="268" spans="1:164">
      <c r="A268" s="7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</row>
    <row r="269" spans="1:164">
      <c r="A269" s="7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</row>
    <row r="270" spans="1:164">
      <c r="A270" s="7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</row>
    <row r="271" spans="1:164">
      <c r="A271" s="7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</row>
    <row r="272" spans="1:164">
      <c r="A272" s="7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</row>
    <row r="273" spans="1:18">
      <c r="A273" s="7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</row>
    <row r="274" spans="1:18">
      <c r="A274" s="7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</row>
    <row r="275" spans="1:18">
      <c r="A275" s="7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</row>
    <row r="276" spans="1:18">
      <c r="A276" s="7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</row>
    <row r="277" spans="1:18">
      <c r="A277" s="7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</row>
    <row r="278" spans="1:18">
      <c r="A278" s="7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</row>
    <row r="279" spans="1:18">
      <c r="A279" s="7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</row>
    <row r="280" spans="1:18">
      <c r="A280" s="7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</row>
    <row r="281" spans="1:18">
      <c r="A281" s="7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</row>
    <row r="282" spans="1:18">
      <c r="A282" s="7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</row>
    <row r="283" spans="1:18">
      <c r="A283" s="7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</row>
    <row r="284" spans="1:18">
      <c r="A284" s="7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</row>
    <row r="285" spans="1:18">
      <c r="A285" s="7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</row>
    <row r="286" spans="1:18">
      <c r="A286" s="7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</row>
    <row r="287" spans="1:18">
      <c r="A287" s="7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</row>
    <row r="288" spans="1:18">
      <c r="A288" s="7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</row>
    <row r="289" spans="1:18">
      <c r="A289" s="7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</row>
    <row r="290" spans="1:18">
      <c r="A290" s="7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</row>
    <row r="291" spans="1:18">
      <c r="A291" s="7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</row>
    <row r="292" spans="1:18">
      <c r="A292" s="7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</row>
    <row r="293" spans="1:18">
      <c r="A293" s="7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</row>
    <row r="294" spans="1:18">
      <c r="A294" s="7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</row>
    <row r="295" spans="1:18">
      <c r="A295" s="7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</row>
    <row r="296" spans="1:18">
      <c r="A296" s="7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</row>
    <row r="297" spans="1:18">
      <c r="A297" s="7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</row>
    <row r="298" spans="1:18">
      <c r="A298" s="7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</row>
    <row r="299" spans="1:18">
      <c r="A299" s="7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</row>
    <row r="300" spans="1:18">
      <c r="A300" s="7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</row>
    <row r="301" spans="1:18">
      <c r="A301" s="7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</row>
    <row r="302" spans="1:18">
      <c r="A302" s="7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</row>
    <row r="303" spans="1:18">
      <c r="A303" s="7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</row>
    <row r="304" spans="1:18">
      <c r="A304" s="7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</row>
    <row r="305" spans="1:18">
      <c r="A305" s="7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</row>
    <row r="306" spans="1:18">
      <c r="A306" s="7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</row>
    <row r="307" spans="1:18">
      <c r="A307" s="7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</row>
    <row r="308" spans="1:18">
      <c r="A308" s="7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</row>
    <row r="309" spans="1:18">
      <c r="A309" s="7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</row>
    <row r="310" spans="1:18">
      <c r="A310" s="7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</row>
    <row r="311" spans="1:18">
      <c r="A311" s="7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</row>
    <row r="312" spans="1:18">
      <c r="A312" s="7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</row>
    <row r="313" spans="1:18">
      <c r="A313" s="7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</row>
    <row r="314" spans="1:18">
      <c r="A314" s="7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</row>
    <row r="315" spans="1:18">
      <c r="A315" s="7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</row>
    <row r="316" spans="1:18">
      <c r="A316" s="7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</row>
    <row r="317" spans="1:18">
      <c r="A317" s="7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</row>
    <row r="318" spans="1:18">
      <c r="A318" s="7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</row>
    <row r="319" spans="1:18">
      <c r="A319" s="7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</row>
    <row r="320" spans="1:18">
      <c r="A320" s="7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</row>
    <row r="321" spans="1:18">
      <c r="A321" s="7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</row>
    <row r="322" spans="1:18">
      <c r="A322" s="7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</row>
    <row r="323" spans="1:18">
      <c r="A323" s="7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</row>
    <row r="324" spans="1:18">
      <c r="A324" s="7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</row>
    <row r="325" spans="1:18">
      <c r="A325" s="7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</row>
    <row r="326" spans="1:18">
      <c r="A326" s="7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</row>
    <row r="327" spans="1:18">
      <c r="A327" s="7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</row>
    <row r="328" spans="1:18">
      <c r="A328" s="7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</row>
    <row r="329" spans="1:18">
      <c r="A329" s="7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</row>
    <row r="330" spans="1:18">
      <c r="A330" s="7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</row>
    <row r="331" spans="1:18">
      <c r="A331" s="7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</row>
    <row r="332" spans="1:18">
      <c r="A332" s="7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</row>
    <row r="333" spans="1:18">
      <c r="A333" s="7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</row>
    <row r="334" spans="1:18">
      <c r="A334" s="7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</row>
    <row r="335" spans="1:18">
      <c r="A335" s="7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</row>
    <row r="336" spans="1:18">
      <c r="A336" s="7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</row>
    <row r="337" spans="1:18">
      <c r="A337" s="7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</row>
    <row r="338" spans="1:18">
      <c r="A338" s="7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</row>
    <row r="339" spans="1:18">
      <c r="A339" s="7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</row>
    <row r="340" spans="1:18">
      <c r="A340" s="7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</row>
    <row r="341" spans="1:18">
      <c r="A341" s="7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</row>
    <row r="342" spans="1:18">
      <c r="A342" s="7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</row>
    <row r="343" spans="1:18">
      <c r="A343" s="7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</row>
    <row r="344" spans="1:18">
      <c r="A344" s="7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</row>
    <row r="345" spans="1:18">
      <c r="A345" s="7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</row>
    <row r="346" spans="1:18">
      <c r="A346" s="7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</row>
    <row r="347" spans="1:18">
      <c r="A347" s="7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</row>
    <row r="348" spans="1:18">
      <c r="A348" s="7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</row>
    <row r="349" spans="1:18">
      <c r="A349" s="7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</row>
    <row r="350" spans="1:18">
      <c r="A350" s="7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</row>
    <row r="351" spans="1:18">
      <c r="A351" s="7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</row>
    <row r="352" spans="1:18">
      <c r="A352" s="7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</row>
    <row r="353" spans="1:18">
      <c r="A353" s="7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</row>
    <row r="354" spans="1:18">
      <c r="A354" s="7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</row>
    <row r="355" spans="1:18">
      <c r="A355" s="7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</row>
    <row r="356" spans="1:18">
      <c r="A356" s="7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</row>
    <row r="357" spans="1:18">
      <c r="A357" s="7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</row>
    <row r="358" spans="1:18">
      <c r="A358" s="7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</row>
    <row r="359" spans="1:18">
      <c r="A359" s="7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</row>
    <row r="360" spans="1:18">
      <c r="A360" s="7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</row>
    <row r="361" spans="1:18">
      <c r="A361" s="7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</row>
    <row r="362" spans="1:18">
      <c r="A362" s="7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</row>
    <row r="363" spans="1:18">
      <c r="A363" s="7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</row>
    <row r="364" spans="1:18">
      <c r="A364" s="7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</row>
    <row r="365" spans="1:18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</row>
    <row r="366" spans="1:18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</row>
    <row r="367" spans="1:18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</row>
    <row r="368" spans="1:1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</row>
    <row r="369" spans="1:18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</row>
    <row r="370" spans="1:18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</row>
    <row r="371" spans="1:18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</row>
    <row r="372" spans="1:18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</row>
    <row r="373" spans="1:18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</row>
    <row r="374" spans="1:18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</row>
    <row r="375" spans="1:18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</row>
    <row r="376" spans="1:18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</row>
    <row r="377" spans="1:18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</row>
    <row r="378" spans="1:1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</row>
    <row r="379" spans="1:18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</row>
    <row r="380" spans="1:18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</row>
    <row r="381" spans="1:18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</row>
    <row r="382" spans="1:18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</row>
    <row r="383" spans="1:18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</row>
    <row r="384" spans="1:18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</row>
    <row r="385" spans="1:18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</row>
    <row r="386" spans="1:18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</row>
    <row r="387" spans="1:18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</row>
    <row r="388" spans="1:1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</row>
    <row r="389" spans="1:18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</row>
    <row r="390" spans="1:18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</row>
    <row r="391" spans="1:18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</row>
    <row r="392" spans="1:18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</row>
    <row r="393" spans="1:18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</row>
    <row r="394" spans="1:18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</row>
    <row r="395" spans="1:18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</row>
    <row r="396" spans="1:18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</row>
    <row r="397" spans="1:18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</row>
    <row r="398" spans="1:1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</row>
    <row r="399" spans="1:18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</row>
    <row r="400" spans="1:18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</row>
    <row r="401" spans="1:18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</row>
    <row r="402" spans="1:18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</row>
    <row r="403" spans="1:18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</row>
    <row r="404" spans="1:18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</row>
    <row r="405" spans="1:18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</row>
    <row r="406" spans="1:18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</row>
    <row r="407" spans="1:18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</row>
    <row r="408" spans="1:1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</row>
    <row r="409" spans="1:18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</row>
    <row r="410" spans="1:18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</row>
    <row r="411" spans="1:18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</row>
    <row r="412" spans="1:18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</row>
    <row r="413" spans="1:18">
      <c r="R413" s="6"/>
    </row>
    <row r="414" spans="1:18">
      <c r="R414" s="6"/>
    </row>
    <row r="415" spans="1:18">
      <c r="R415" s="6"/>
    </row>
    <row r="416" spans="1:18">
      <c r="R416" s="6"/>
    </row>
    <row r="417" spans="18:18">
      <c r="R417" s="6"/>
    </row>
    <row r="418" spans="18:18">
      <c r="R418" s="6"/>
    </row>
    <row r="419" spans="18:18">
      <c r="R419" s="6"/>
    </row>
    <row r="420" spans="18:18">
      <c r="R420" s="6"/>
    </row>
    <row r="421" spans="18:18">
      <c r="R421" s="6"/>
    </row>
    <row r="422" spans="18:18">
      <c r="R422" s="6"/>
    </row>
    <row r="423" spans="18:18">
      <c r="R423" s="6"/>
    </row>
    <row r="424" spans="18:18">
      <c r="R424" s="6"/>
    </row>
    <row r="425" spans="18:18">
      <c r="R425" s="6"/>
    </row>
    <row r="426" spans="18:18">
      <c r="R426" s="6"/>
    </row>
    <row r="427" spans="18:18">
      <c r="R427" s="6"/>
    </row>
    <row r="428" spans="18:18">
      <c r="R428" s="6"/>
    </row>
    <row r="429" spans="18:18">
      <c r="R429" s="6"/>
    </row>
    <row r="430" spans="18:18">
      <c r="R430" s="6"/>
    </row>
    <row r="431" spans="18:18">
      <c r="R431" s="6"/>
    </row>
    <row r="432" spans="18:18">
      <c r="R432" s="6"/>
    </row>
    <row r="433" spans="18:18">
      <c r="R433" s="6"/>
    </row>
    <row r="434" spans="18:18">
      <c r="R434" s="6"/>
    </row>
    <row r="435" spans="18:18">
      <c r="R435" s="6"/>
    </row>
    <row r="436" spans="18:18">
      <c r="R436" s="6"/>
    </row>
    <row r="437" spans="18:18">
      <c r="R437" s="6"/>
    </row>
    <row r="438" spans="18:18">
      <c r="R438" s="6"/>
    </row>
    <row r="439" spans="18:18">
      <c r="R439" s="6"/>
    </row>
    <row r="440" spans="18:18">
      <c r="R440" s="6"/>
    </row>
    <row r="441" spans="18:18">
      <c r="R441" s="6"/>
    </row>
    <row r="442" spans="18:18">
      <c r="R442" s="6"/>
    </row>
    <row r="443" spans="18:18">
      <c r="R443" s="6"/>
    </row>
    <row r="444" spans="18:18">
      <c r="R444" s="6"/>
    </row>
    <row r="445" spans="18:18">
      <c r="R445" s="6"/>
    </row>
    <row r="446" spans="18:18">
      <c r="R446" s="6"/>
    </row>
    <row r="447" spans="18:18">
      <c r="R447" s="6"/>
    </row>
    <row r="448" spans="18:18">
      <c r="R448" s="6"/>
    </row>
    <row r="449" spans="18:18">
      <c r="R449" s="6"/>
    </row>
    <row r="450" spans="18:18">
      <c r="R450" s="6"/>
    </row>
    <row r="451" spans="18:18">
      <c r="R451" s="6"/>
    </row>
    <row r="452" spans="18:18">
      <c r="R452" s="6"/>
    </row>
    <row r="453" spans="18:18">
      <c r="R453" s="6"/>
    </row>
    <row r="454" spans="18:18">
      <c r="R454" s="6"/>
    </row>
    <row r="455" spans="18:18">
      <c r="R455" s="6"/>
    </row>
    <row r="456" spans="18:18">
      <c r="R456" s="6"/>
    </row>
    <row r="457" spans="18:18">
      <c r="R457" s="6"/>
    </row>
    <row r="458" spans="18:18">
      <c r="R458" s="6"/>
    </row>
    <row r="459" spans="18:18">
      <c r="R459" s="6"/>
    </row>
    <row r="460" spans="18:18">
      <c r="R460" s="6"/>
    </row>
    <row r="461" spans="18:18">
      <c r="R461" s="6"/>
    </row>
    <row r="462" spans="18:18">
      <c r="R462" s="6"/>
    </row>
    <row r="463" spans="18:18">
      <c r="R463" s="6"/>
    </row>
    <row r="464" spans="18:18">
      <c r="R464" s="6"/>
    </row>
    <row r="465" spans="18:18">
      <c r="R465" s="6"/>
    </row>
    <row r="466" spans="18:18">
      <c r="R466" s="6"/>
    </row>
    <row r="467" spans="18:18">
      <c r="R467" s="6"/>
    </row>
    <row r="468" spans="18:18">
      <c r="R468" s="6"/>
    </row>
    <row r="469" spans="18:18">
      <c r="R469" s="6"/>
    </row>
    <row r="470" spans="18:18">
      <c r="R470" s="6"/>
    </row>
    <row r="471" spans="18:18">
      <c r="R471" s="6"/>
    </row>
    <row r="472" spans="18:18">
      <c r="R472" s="6"/>
    </row>
    <row r="473" spans="18:18">
      <c r="R473" s="6"/>
    </row>
    <row r="474" spans="18:18">
      <c r="R474" s="6"/>
    </row>
    <row r="475" spans="18:18">
      <c r="R475" s="6"/>
    </row>
    <row r="476" spans="18:18">
      <c r="R476" s="6"/>
    </row>
    <row r="477" spans="18:18">
      <c r="R477" s="6"/>
    </row>
    <row r="478" spans="18:18">
      <c r="R478" s="6"/>
    </row>
    <row r="479" spans="18:18">
      <c r="R479" s="6"/>
    </row>
    <row r="480" spans="18:18">
      <c r="R480" s="6"/>
    </row>
    <row r="481" spans="18:18">
      <c r="R481" s="6"/>
    </row>
    <row r="482" spans="18:18">
      <c r="R482" s="6"/>
    </row>
    <row r="483" spans="18:18">
      <c r="R483" s="6"/>
    </row>
    <row r="484" spans="18:18">
      <c r="R484" s="6"/>
    </row>
    <row r="485" spans="18:18">
      <c r="R485" s="6"/>
    </row>
    <row r="486" spans="18:18">
      <c r="R486" s="6"/>
    </row>
    <row r="487" spans="18:18">
      <c r="R487" s="6"/>
    </row>
    <row r="488" spans="18:18">
      <c r="R488" s="6"/>
    </row>
    <row r="489" spans="18:18">
      <c r="R489" s="6"/>
    </row>
    <row r="490" spans="18:18">
      <c r="R490" s="6"/>
    </row>
    <row r="491" spans="18:18">
      <c r="R491" s="6"/>
    </row>
    <row r="492" spans="18:18">
      <c r="R492" s="6"/>
    </row>
    <row r="493" spans="18:18">
      <c r="R493" s="6"/>
    </row>
    <row r="494" spans="18:18">
      <c r="R494" s="6"/>
    </row>
    <row r="495" spans="18:18">
      <c r="R495" s="6"/>
    </row>
    <row r="496" spans="18:18">
      <c r="R496" s="6"/>
    </row>
    <row r="497" spans="18:18">
      <c r="R497" s="6"/>
    </row>
    <row r="498" spans="18:18">
      <c r="R498" s="6"/>
    </row>
    <row r="499" spans="18:18">
      <c r="R499" s="6"/>
    </row>
    <row r="500" spans="18:18">
      <c r="R500" s="6"/>
    </row>
    <row r="501" spans="18:18">
      <c r="R501" s="6"/>
    </row>
    <row r="502" spans="18:18">
      <c r="R502" s="6"/>
    </row>
    <row r="503" spans="18:18">
      <c r="R503" s="6"/>
    </row>
    <row r="504" spans="18:18">
      <c r="R504" s="6"/>
    </row>
    <row r="505" spans="18:18">
      <c r="R505" s="6"/>
    </row>
    <row r="506" spans="18:18">
      <c r="R506" s="6"/>
    </row>
    <row r="507" spans="18:18">
      <c r="R507" s="6"/>
    </row>
    <row r="508" spans="18:18">
      <c r="R508" s="6"/>
    </row>
    <row r="509" spans="18:18">
      <c r="R509" s="6"/>
    </row>
    <row r="510" spans="18:18">
      <c r="R510" s="6"/>
    </row>
    <row r="511" spans="18:18">
      <c r="R511" s="6"/>
    </row>
    <row r="512" spans="18:18">
      <c r="R512" s="6"/>
    </row>
    <row r="513" spans="18:18">
      <c r="R513" s="6"/>
    </row>
    <row r="514" spans="18:18">
      <c r="R514" s="6"/>
    </row>
    <row r="515" spans="18:18">
      <c r="R515" s="6"/>
    </row>
    <row r="516" spans="18:18">
      <c r="R516" s="6"/>
    </row>
    <row r="517" spans="18:18">
      <c r="R517" s="6"/>
    </row>
    <row r="518" spans="18:18">
      <c r="R518" s="6"/>
    </row>
    <row r="519" spans="18:18">
      <c r="R519" s="6"/>
    </row>
    <row r="520" spans="18:18">
      <c r="R520" s="6"/>
    </row>
    <row r="521" spans="18:18">
      <c r="R521" s="6"/>
    </row>
    <row r="522" spans="18:18">
      <c r="R522" s="6"/>
    </row>
    <row r="523" spans="18:18">
      <c r="R523" s="6"/>
    </row>
    <row r="524" spans="18:18">
      <c r="R524" s="6"/>
    </row>
    <row r="525" spans="18:18">
      <c r="R525" s="6"/>
    </row>
    <row r="526" spans="18:18">
      <c r="R526" s="6"/>
    </row>
    <row r="527" spans="18:18">
      <c r="R527" s="6"/>
    </row>
    <row r="528" spans="18:18">
      <c r="R528" s="6"/>
    </row>
    <row r="529" spans="18:18">
      <c r="R529" s="6"/>
    </row>
    <row r="530" spans="18:18">
      <c r="R530" s="6"/>
    </row>
    <row r="531" spans="18:18">
      <c r="R531" s="6"/>
    </row>
    <row r="532" spans="18:18">
      <c r="R532" s="6"/>
    </row>
    <row r="533" spans="18:18">
      <c r="R533" s="6"/>
    </row>
    <row r="534" spans="18:18">
      <c r="R534" s="6"/>
    </row>
    <row r="535" spans="18:18">
      <c r="R535" s="6"/>
    </row>
    <row r="536" spans="18:18">
      <c r="R536" s="6"/>
    </row>
    <row r="537" spans="18:18">
      <c r="R537" s="6"/>
    </row>
    <row r="538" spans="18:18">
      <c r="R538" s="6"/>
    </row>
    <row r="539" spans="18:18">
      <c r="R539" s="6"/>
    </row>
    <row r="540" spans="18:18">
      <c r="R540" s="6"/>
    </row>
    <row r="541" spans="18:18">
      <c r="R541" s="6"/>
    </row>
    <row r="542" spans="18:18">
      <c r="R542" s="6"/>
    </row>
    <row r="543" spans="18:18">
      <c r="R543" s="6"/>
    </row>
    <row r="544" spans="18:18">
      <c r="R544" s="6"/>
    </row>
    <row r="545" spans="18:18">
      <c r="R545" s="6"/>
    </row>
    <row r="546" spans="18:18">
      <c r="R546" s="6"/>
    </row>
    <row r="547" spans="18:18">
      <c r="R547" s="6"/>
    </row>
    <row r="548" spans="18:18">
      <c r="R548" s="6"/>
    </row>
    <row r="549" spans="18:18">
      <c r="R549" s="6"/>
    </row>
    <row r="550" spans="18:18">
      <c r="R550" s="6"/>
    </row>
    <row r="551" spans="18:18">
      <c r="R551" s="6"/>
    </row>
    <row r="552" spans="18:18">
      <c r="R552" s="6"/>
    </row>
    <row r="553" spans="18:18">
      <c r="R553" s="6"/>
    </row>
    <row r="554" spans="18:18">
      <c r="R554" s="6"/>
    </row>
    <row r="555" spans="18:18">
      <c r="R555" s="6"/>
    </row>
    <row r="556" spans="18:18">
      <c r="R556" s="6"/>
    </row>
    <row r="557" spans="18:18">
      <c r="R557" s="6"/>
    </row>
    <row r="558" spans="18:18">
      <c r="R558" s="6"/>
    </row>
    <row r="559" spans="18:18">
      <c r="R559" s="6"/>
    </row>
    <row r="560" spans="18:18">
      <c r="R560" s="6"/>
    </row>
    <row r="561" spans="18:18">
      <c r="R561" s="6"/>
    </row>
    <row r="562" spans="18:18">
      <c r="R562" s="6"/>
    </row>
    <row r="563" spans="18:18">
      <c r="R563" s="6"/>
    </row>
    <row r="564" spans="18:18">
      <c r="R564" s="6"/>
    </row>
    <row r="565" spans="18:18">
      <c r="R565" s="6"/>
    </row>
    <row r="566" spans="18:18">
      <c r="R566" s="6"/>
    </row>
    <row r="567" spans="18:18">
      <c r="R567" s="6"/>
    </row>
    <row r="568" spans="18:18">
      <c r="R568" s="6"/>
    </row>
    <row r="569" spans="18:18">
      <c r="R569" s="6"/>
    </row>
    <row r="570" spans="18:18">
      <c r="R570" s="6"/>
    </row>
    <row r="571" spans="18:18">
      <c r="R571" s="6"/>
    </row>
    <row r="572" spans="18:18">
      <c r="R572" s="6"/>
    </row>
    <row r="573" spans="18:18">
      <c r="R573" s="6"/>
    </row>
    <row r="574" spans="18:18">
      <c r="R574" s="6"/>
    </row>
    <row r="575" spans="18:18">
      <c r="R575" s="6"/>
    </row>
    <row r="576" spans="18:18">
      <c r="R576" s="6"/>
    </row>
    <row r="577" spans="18:18">
      <c r="R577" s="6"/>
    </row>
    <row r="578" spans="18:18">
      <c r="R578" s="6"/>
    </row>
    <row r="579" spans="18:18">
      <c r="R579" s="6"/>
    </row>
    <row r="580" spans="18:18">
      <c r="R580" s="6"/>
    </row>
    <row r="581" spans="18:18">
      <c r="R581" s="6"/>
    </row>
    <row r="582" spans="18:18">
      <c r="R582" s="6"/>
    </row>
    <row r="583" spans="18:18">
      <c r="R583" s="6"/>
    </row>
    <row r="584" spans="18:18">
      <c r="R584" s="6"/>
    </row>
    <row r="585" spans="18:18">
      <c r="R585" s="6"/>
    </row>
    <row r="586" spans="18:18">
      <c r="R586" s="6"/>
    </row>
    <row r="587" spans="18:18">
      <c r="R587" s="6"/>
    </row>
    <row r="588" spans="18:18">
      <c r="R588" s="6"/>
    </row>
    <row r="589" spans="18:18">
      <c r="R589" s="6"/>
    </row>
    <row r="590" spans="18:18">
      <c r="R590" s="6"/>
    </row>
    <row r="591" spans="18:18">
      <c r="R591" s="6"/>
    </row>
    <row r="592" spans="18:18">
      <c r="R592" s="6"/>
    </row>
    <row r="593" spans="18:18">
      <c r="R593" s="6"/>
    </row>
    <row r="594" spans="18:18">
      <c r="R594" s="6"/>
    </row>
    <row r="595" spans="18:18">
      <c r="R595" s="6"/>
    </row>
    <row r="596" spans="18:18">
      <c r="R596" s="6"/>
    </row>
    <row r="597" spans="18:18">
      <c r="R597" s="6"/>
    </row>
    <row r="598" spans="18:18">
      <c r="R598" s="6"/>
    </row>
    <row r="599" spans="18:18">
      <c r="R599" s="6"/>
    </row>
    <row r="600" spans="18:18">
      <c r="R600" s="6"/>
    </row>
    <row r="601" spans="18:18">
      <c r="R601" s="6"/>
    </row>
    <row r="602" spans="18:18">
      <c r="R602" s="6"/>
    </row>
    <row r="603" spans="18:18">
      <c r="R603" s="6"/>
    </row>
    <row r="604" spans="18:18">
      <c r="R604" s="6"/>
    </row>
    <row r="605" spans="18:18">
      <c r="R605" s="6"/>
    </row>
    <row r="606" spans="18:18">
      <c r="R606" s="6"/>
    </row>
    <row r="607" spans="18:18">
      <c r="R607" s="6"/>
    </row>
    <row r="608" spans="18:18">
      <c r="R608" s="6"/>
    </row>
    <row r="609" spans="18:18">
      <c r="R609" s="6"/>
    </row>
    <row r="610" spans="18:18">
      <c r="R610" s="6"/>
    </row>
    <row r="611" spans="18:18">
      <c r="R611" s="6"/>
    </row>
    <row r="612" spans="18:18">
      <c r="R612" s="6"/>
    </row>
    <row r="613" spans="18:18">
      <c r="R613" s="6"/>
    </row>
    <row r="614" spans="18:18">
      <c r="R614" s="6"/>
    </row>
    <row r="615" spans="18:18">
      <c r="R615" s="6"/>
    </row>
    <row r="616" spans="18:18">
      <c r="R616" s="6"/>
    </row>
    <row r="617" spans="18:18">
      <c r="R617" s="6"/>
    </row>
    <row r="618" spans="18:18">
      <c r="R618" s="6"/>
    </row>
    <row r="619" spans="18:18">
      <c r="R619" s="6"/>
    </row>
    <row r="620" spans="18:18">
      <c r="R620" s="6"/>
    </row>
    <row r="621" spans="18:18">
      <c r="R621" s="6"/>
    </row>
    <row r="622" spans="18:18">
      <c r="R622" s="6"/>
    </row>
    <row r="623" spans="18:18">
      <c r="R623" s="6"/>
    </row>
    <row r="624" spans="18:18">
      <c r="R624" s="6"/>
    </row>
    <row r="625" spans="18:18">
      <c r="R625" s="6"/>
    </row>
    <row r="626" spans="18:18">
      <c r="R626" s="6"/>
    </row>
    <row r="627" spans="18:18">
      <c r="R627" s="6"/>
    </row>
    <row r="628" spans="18:18">
      <c r="R628" s="6"/>
    </row>
  </sheetData>
  <mergeCells count="69">
    <mergeCell ref="L94:Q94"/>
    <mergeCell ref="L99:Q99"/>
    <mergeCell ref="M225:O225"/>
    <mergeCell ref="L115:Q115"/>
    <mergeCell ref="D225:F225"/>
    <mergeCell ref="M218:O218"/>
    <mergeCell ref="M219:O219"/>
    <mergeCell ref="M220:O220"/>
    <mergeCell ref="M221:O221"/>
    <mergeCell ref="M222:O222"/>
    <mergeCell ref="C223:H223"/>
    <mergeCell ref="E222:F222"/>
    <mergeCell ref="D218:F218"/>
    <mergeCell ref="D219:F219"/>
    <mergeCell ref="D220:F220"/>
    <mergeCell ref="D221:F221"/>
    <mergeCell ref="D224:F224"/>
    <mergeCell ref="M223:O223"/>
    <mergeCell ref="M224:O224"/>
    <mergeCell ref="C95:H95"/>
    <mergeCell ref="H105:M105"/>
    <mergeCell ref="C209:H209"/>
    <mergeCell ref="C196:H196"/>
    <mergeCell ref="L196:Q196"/>
    <mergeCell ref="C205:H205"/>
    <mergeCell ref="C194:Q194"/>
    <mergeCell ref="L202:Q202"/>
    <mergeCell ref="L208:Q208"/>
    <mergeCell ref="H139:M139"/>
    <mergeCell ref="H162:M162"/>
    <mergeCell ref="H189:M189"/>
    <mergeCell ref="H176:M176"/>
    <mergeCell ref="L10:Q10"/>
    <mergeCell ref="C37:H37"/>
    <mergeCell ref="H23:M23"/>
    <mergeCell ref="C51:Q51"/>
    <mergeCell ref="C181:H181"/>
    <mergeCell ref="L181:Q181"/>
    <mergeCell ref="C131:H131"/>
    <mergeCell ref="L131:Q131"/>
    <mergeCell ref="C149:H149"/>
    <mergeCell ref="L149:Q149"/>
    <mergeCell ref="C167:H167"/>
    <mergeCell ref="L167:Q167"/>
    <mergeCell ref="C121:Q121"/>
    <mergeCell ref="C123:H123"/>
    <mergeCell ref="L123:Q123"/>
    <mergeCell ref="C115:H115"/>
    <mergeCell ref="N1:Q1"/>
    <mergeCell ref="N2:Q2"/>
    <mergeCell ref="N3:Q3"/>
    <mergeCell ref="N4:Q4"/>
    <mergeCell ref="N5:Q5"/>
    <mergeCell ref="N6:Q6"/>
    <mergeCell ref="C53:H53"/>
    <mergeCell ref="C217:H217"/>
    <mergeCell ref="L217:Q217"/>
    <mergeCell ref="C89:H89"/>
    <mergeCell ref="L77:Q77"/>
    <mergeCell ref="L83:Q83"/>
    <mergeCell ref="C215:Q215"/>
    <mergeCell ref="L67:Q67"/>
    <mergeCell ref="L53:Q53"/>
    <mergeCell ref="L37:Q37"/>
    <mergeCell ref="C74:H74"/>
    <mergeCell ref="C79:H79"/>
    <mergeCell ref="C65:H65"/>
    <mergeCell ref="C8:Q8"/>
    <mergeCell ref="C10:H10"/>
  </mergeCells>
  <hyperlinks>
    <hyperlink ref="N6" r:id="rId1"/>
  </hyperlinks>
  <pageMargins left="0.23622047244094491" right="0.23622047244094491" top="0.74803149606299213" bottom="0.74803149606299213" header="0.31496062992125984" footer="0.31496062992125984"/>
  <pageSetup paperSize="9" scale="55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PP-R PipeLife</vt:lpstr>
      <vt:lpstr>'PP-R PipeLife'!Область_печати</vt:lpstr>
    </vt:vector>
  </TitlesOfParts>
  <Company>INSTAPLAST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Kochergin Dmitriy</dc:creator>
  <cp:lastModifiedBy>Василий</cp:lastModifiedBy>
  <cp:lastPrinted>2015-02-02T09:52:55Z</cp:lastPrinted>
  <dcterms:created xsi:type="dcterms:W3CDTF">1999-11-12T11:19:20Z</dcterms:created>
  <dcterms:modified xsi:type="dcterms:W3CDTF">2016-01-22T18:11:24Z</dcterms:modified>
</cp:coreProperties>
</file>